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Budget - projected" sheetId="1" state="visible" r:id="rId2"/>
  </sheets>
  <definedNames>
    <definedName function="false" hidden="false" localSheetId="0" name="_xlnm.Print_Titles" vbProcedure="false">'Budget - projected'!$1:$3</definedName>
    <definedName function="false" hidden="false" localSheetId="0" name="_xlnm.Print_Titles" vbProcedure="false">'Budget - projected'!$1:$3</definedName>
    <definedName function="false" hidden="false" localSheetId="0" name="_xlnm.Print_Titles_0" vbProcedure="false">'Budget - projected'!$1:$3</definedName>
    <definedName function="false" hidden="false" localSheetId="0" name="_xlnm.Print_Titles_0_0" vbProcedure="false">'Budget - projected'!$1:$3</definedName>
    <definedName function="false" hidden="false" localSheetId="0" name="_xlnm.Print_Titles_0_0_0" vbProcedure="false">'Budget - projected'!$1:$3</definedName>
    <definedName function="false" hidden="false" localSheetId="0" name="_xlnm.Print_Titles_0_0_0_0" vbProcedure="false">'Budget - projected'!$1:$3</definedName>
    <definedName function="false" hidden="false" localSheetId="0" name="_xlnm.Print_Titles_0_0_0_0_0" vbProcedure="false">'Budget - projected'!$1:$3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<sst xmlns="http://schemas.openxmlformats.org/spreadsheetml/2006/main" count="69" uniqueCount="65">
  <si>
    <t>2015 Evergreen Conference budget</t>
  </si>
  <si>
    <t>Line item</t>
  </si>
  <si>
    <t>Amt</t>
  </si>
  <si>
    <t>Qty</t>
  </si>
  <si>
    <t>Ttl</t>
  </si>
  <si>
    <t>Type</t>
  </si>
  <si>
    <t>Revenue</t>
  </si>
  <si>
    <t>Registrations</t>
  </si>
  <si>
    <t>Early</t>
  </si>
  <si>
    <t>Regular</t>
  </si>
  <si>
    <t>Comped</t>
  </si>
  <si>
    <t>Exhibitors</t>
  </si>
  <si>
    <t>Sponsorships</t>
  </si>
  <si>
    <t>Platinum</t>
  </si>
  <si>
    <t>Gold</t>
  </si>
  <si>
    <t>Silver</t>
  </si>
  <si>
    <t>Bronze</t>
  </si>
  <si>
    <t>Individual</t>
  </si>
  <si>
    <t>Reception</t>
  </si>
  <si>
    <t>Lunch</t>
  </si>
  <si>
    <t>Shuttle</t>
  </si>
  <si>
    <t>Afternoon snack</t>
  </si>
  <si>
    <t>Breakfast</t>
  </si>
  <si>
    <t>Hackfest</t>
  </si>
  <si>
    <t>Keynote</t>
  </si>
  <si>
    <t>Full-day recording</t>
  </si>
  <si>
    <t>Half-day recording</t>
  </si>
  <si>
    <t>Logo</t>
  </si>
  <si>
    <t>In-kind</t>
  </si>
  <si>
    <t>Total revenue</t>
  </si>
  <si>
    <t>Expenditures</t>
  </si>
  <si>
    <t>Space</t>
  </si>
  <si>
    <t>Rental fee</t>
  </si>
  <si>
    <t>Transportation</t>
  </si>
  <si>
    <t>Food &amp; receptions</t>
  </si>
  <si>
    <t>Breakfast Wed</t>
  </si>
  <si>
    <t>Breakfast Thu-Sat</t>
  </si>
  <si>
    <t>Afternoon snack Wed</t>
  </si>
  <si>
    <t>Afternoon snack Thu-Fri</t>
  </si>
  <si>
    <t>Lunch Fri</t>
  </si>
  <si>
    <t>Reception Thu</t>
  </si>
  <si>
    <t>Promotion</t>
  </si>
  <si>
    <t>Signs</t>
  </si>
  <si>
    <t>Programs</t>
  </si>
  <si>
    <t>Badges/Holders</t>
  </si>
  <si>
    <t>Badge Ribbons</t>
  </si>
  <si>
    <t>Lanyards</t>
  </si>
  <si>
    <t>Logo Design</t>
  </si>
  <si>
    <t>Program</t>
  </si>
  <si>
    <t>Keynote travel</t>
  </si>
  <si>
    <t>Keynote meals &amp; incidentals</t>
  </si>
  <si>
    <t>Keynote honorarium</t>
  </si>
  <si>
    <t>Keynote hotel</t>
  </si>
  <si>
    <t>Technology</t>
  </si>
  <si>
    <t>Equipment rental</t>
  </si>
  <si>
    <t>Internet</t>
  </si>
  <si>
    <t>Recording</t>
  </si>
  <si>
    <t>Finance fees</t>
  </si>
  <si>
    <t>Credit card</t>
  </si>
  <si>
    <t>Software Freedom Conservancy</t>
  </si>
  <si>
    <t>Event registration</t>
  </si>
  <si>
    <t>Misc.</t>
  </si>
  <si>
    <t>Unanticipated</t>
  </si>
  <si>
    <t>Total expenditures</t>
  </si>
  <si>
    <t>Net</t>
  </si>
</sst>
</file>

<file path=xl/styles.xml><?xml version="1.0" encoding="utf-8"?>
<styleSheet xmlns="http://schemas.openxmlformats.org/spreadsheetml/2006/main">
  <numFmts count="3">
    <numFmt formatCode="GENERAL" numFmtId="164"/>
    <numFmt formatCode="[$$-409]#,##0;[RED]\-[$$-409]#,##0" numFmtId="165"/>
    <numFmt formatCode="0%" numFmtId="166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Verdana"/>
      <family val="2"/>
    </font>
    <font>
      <sz val="10"/>
      <name val="Verdana"/>
      <family val="2"/>
    </font>
    <font>
      <b val="true"/>
      <sz val="11"/>
      <name val="Verdana"/>
      <family val="2"/>
    </font>
    <font>
      <b val="true"/>
      <sz val="13"/>
      <name val="Verdana"/>
      <family val="2"/>
    </font>
    <font>
      <b val="true"/>
      <i val="true"/>
      <sz val="11"/>
      <name val="Verdana"/>
      <family val="2"/>
    </font>
    <font>
      <sz val="11"/>
      <name val="Verdana"/>
      <family val="2"/>
    </font>
    <font>
      <i val="true"/>
      <sz val="11"/>
      <name val="Verdana"/>
      <family val="2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6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6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Left" state="frozen" topLeftCell="A61" xSplit="0" ySplit="3"/>
      <selection activeCell="A1" activeCellId="0" pane="topLeft" sqref="A1"/>
      <selection activeCell="D73" activeCellId="0" pane="bottomLeft" sqref="D73"/>
    </sheetView>
  </sheetViews>
  <sheetFormatPr defaultRowHeight="12.1"/>
  <cols>
    <col collapsed="false" hidden="false" max="1" min="1" style="0" width="29.219387755102"/>
    <col collapsed="false" hidden="false" max="1025" min="2" style="0" width="11.5204081632653"/>
  </cols>
  <sheetData>
    <row collapsed="false" customFormat="false" customHeight="false" hidden="false" ht="19.3" outlineLevel="0" r="1">
      <c r="A1" s="1" t="s">
        <v>0</v>
      </c>
      <c r="B1" s="2"/>
      <c r="D1" s="2"/>
    </row>
    <row collapsed="false" customFormat="false" customHeight="false" hidden="false" ht="12.1" outlineLevel="0" r="2">
      <c r="B2" s="2"/>
      <c r="D2" s="2"/>
    </row>
    <row collapsed="false" customFormat="false" customHeight="false" hidden="false" ht="14.9" outlineLevel="0" r="3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</row>
    <row collapsed="false" customFormat="false" customHeight="false" hidden="false" ht="15.7" outlineLevel="0" r="4">
      <c r="A4" s="5" t="s">
        <v>6</v>
      </c>
      <c r="B4" s="6"/>
      <c r="C4" s="7"/>
      <c r="D4" s="6"/>
      <c r="E4" s="7"/>
    </row>
    <row collapsed="false" customFormat="false" customHeight="false" hidden="false" ht="13.3" outlineLevel="0" r="5">
      <c r="A5" s="8" t="s">
        <v>7</v>
      </c>
    </row>
    <row collapsed="false" customFormat="false" customHeight="false" hidden="false" ht="13.3" outlineLevel="0" r="6">
      <c r="A6" s="9" t="s">
        <v>8</v>
      </c>
      <c r="B6" s="10" t="n">
        <v>210</v>
      </c>
      <c r="C6" s="9" t="n">
        <v>117</v>
      </c>
      <c r="D6" s="10" t="n">
        <f aca="false">B6*C6</f>
        <v>24570</v>
      </c>
    </row>
    <row collapsed="false" customFormat="false" customHeight="false" hidden="false" ht="13.3" outlineLevel="0" r="7">
      <c r="A7" s="9" t="s">
        <v>9</v>
      </c>
      <c r="B7" s="10" t="n">
        <v>260</v>
      </c>
      <c r="C7" s="9" t="n">
        <v>68</v>
      </c>
      <c r="D7" s="10" t="n">
        <f aca="false">B7*C7</f>
        <v>17680</v>
      </c>
    </row>
    <row collapsed="false" customFormat="false" customHeight="false" hidden="false" ht="13.3" outlineLevel="0" r="8">
      <c r="A8" s="9" t="s">
        <v>10</v>
      </c>
      <c r="B8" s="10" t="n">
        <v>0</v>
      </c>
      <c r="C8" s="9" t="n">
        <v>15</v>
      </c>
      <c r="D8" s="10" t="n">
        <f aca="false">B8*C8</f>
        <v>0</v>
      </c>
    </row>
    <row collapsed="false" customFormat="false" customHeight="false" hidden="false" ht="13.3" outlineLevel="0" r="9">
      <c r="C9" s="9" t="n">
        <f aca="false">SUM(C6:C8)</f>
        <v>200</v>
      </c>
      <c r="D9" s="11" t="n">
        <f aca="false">SUM(D5:D8)</f>
        <v>42250</v>
      </c>
    </row>
    <row collapsed="false" customFormat="false" customHeight="false" hidden="false" ht="13.3" outlineLevel="0" r="11">
      <c r="A11" s="8" t="s">
        <v>11</v>
      </c>
    </row>
    <row collapsed="false" customFormat="false" customHeight="false" hidden="false" ht="13.3" outlineLevel="0" r="12">
      <c r="A12" s="9" t="s">
        <v>8</v>
      </c>
      <c r="B12" s="10" t="n">
        <v>650</v>
      </c>
      <c r="C12" s="9" t="n">
        <v>5</v>
      </c>
      <c r="D12" s="10" t="n">
        <f aca="false">B12*C12</f>
        <v>3250</v>
      </c>
    </row>
    <row collapsed="false" customFormat="false" customHeight="false" hidden="false" ht="13.3" outlineLevel="0" r="13">
      <c r="A13" s="9" t="s">
        <v>9</v>
      </c>
      <c r="B13" s="10" t="n">
        <v>750</v>
      </c>
      <c r="C13" s="9" t="n">
        <v>2</v>
      </c>
      <c r="D13" s="10" t="n">
        <f aca="false">B13*C13</f>
        <v>1500</v>
      </c>
    </row>
    <row collapsed="false" customFormat="false" customHeight="false" hidden="false" ht="13.3" outlineLevel="0" r="14">
      <c r="D14" s="11" t="n">
        <f aca="false">SUM(D12:D13)</f>
        <v>4750</v>
      </c>
    </row>
    <row collapsed="false" customFormat="false" customHeight="false" hidden="false" ht="13.3" outlineLevel="0" r="16">
      <c r="A16" s="8" t="s">
        <v>12</v>
      </c>
    </row>
    <row collapsed="false" customFormat="false" customHeight="false" hidden="false" ht="13.3" outlineLevel="0" r="17">
      <c r="A17" s="9" t="s">
        <v>13</v>
      </c>
      <c r="B17" s="10" t="n">
        <v>4000</v>
      </c>
      <c r="C17" s="9" t="n">
        <v>1</v>
      </c>
      <c r="D17" s="10" t="n">
        <f aca="false">B17*C17</f>
        <v>4000</v>
      </c>
    </row>
    <row collapsed="false" customFormat="false" customHeight="false" hidden="false" ht="13.3" outlineLevel="0" r="18">
      <c r="A18" s="9" t="s">
        <v>14</v>
      </c>
      <c r="B18" s="10" t="n">
        <v>3000</v>
      </c>
      <c r="C18" s="9" t="n">
        <v>2</v>
      </c>
      <c r="D18" s="10" t="n">
        <f aca="false">B18*C18</f>
        <v>6000</v>
      </c>
    </row>
    <row collapsed="false" customFormat="false" customHeight="false" hidden="false" ht="13.3" outlineLevel="0" r="19">
      <c r="A19" s="9" t="s">
        <v>15</v>
      </c>
      <c r="B19" s="10" t="n">
        <v>2000</v>
      </c>
      <c r="C19" s="9" t="n">
        <v>2</v>
      </c>
      <c r="D19" s="10" t="n">
        <f aca="false">B19*C19</f>
        <v>4000</v>
      </c>
    </row>
    <row collapsed="false" customFormat="false" customHeight="false" hidden="false" ht="13.3" outlineLevel="0" r="20">
      <c r="A20" s="9" t="s">
        <v>16</v>
      </c>
      <c r="B20" s="10" t="n">
        <v>750</v>
      </c>
      <c r="C20" s="9" t="n">
        <v>2</v>
      </c>
      <c r="D20" s="10" t="n">
        <f aca="false">B20*C20</f>
        <v>1500</v>
      </c>
    </row>
    <row collapsed="false" customFormat="false" customHeight="false" hidden="false" ht="13.3" outlineLevel="0" r="21">
      <c r="A21" s="9" t="s">
        <v>17</v>
      </c>
      <c r="B21" s="10" t="n">
        <v>200</v>
      </c>
      <c r="C21" s="9" t="n">
        <v>5</v>
      </c>
      <c r="D21" s="10" t="n">
        <f aca="false">B21*C21</f>
        <v>1000</v>
      </c>
    </row>
    <row collapsed="false" customFormat="false" customHeight="false" hidden="false" ht="13.3" outlineLevel="0" r="22">
      <c r="A22" s="9" t="s">
        <v>18</v>
      </c>
      <c r="B22" s="10" t="n">
        <v>3000</v>
      </c>
      <c r="C22" s="9" t="n">
        <v>1</v>
      </c>
      <c r="D22" s="10" t="n">
        <f aca="false">B22*C22</f>
        <v>3000</v>
      </c>
    </row>
    <row collapsed="false" customFormat="false" customHeight="false" hidden="false" ht="13.3" outlineLevel="0" r="23">
      <c r="A23" s="9" t="s">
        <v>19</v>
      </c>
      <c r="B23" s="10" t="n">
        <v>2000</v>
      </c>
      <c r="C23" s="9" t="n">
        <v>1</v>
      </c>
      <c r="D23" s="10" t="n">
        <f aca="false">B23*C23</f>
        <v>2000</v>
      </c>
    </row>
    <row collapsed="false" customFormat="false" customHeight="false" hidden="false" ht="13.3" outlineLevel="0" r="24">
      <c r="A24" s="9" t="s">
        <v>20</v>
      </c>
      <c r="B24" s="10" t="n">
        <v>3000</v>
      </c>
      <c r="C24" s="9" t="n">
        <v>1</v>
      </c>
      <c r="D24" s="10" t="n">
        <f aca="false">B24*C24</f>
        <v>3000</v>
      </c>
    </row>
    <row collapsed="false" customFormat="false" customHeight="false" hidden="false" ht="13.3" outlineLevel="0" r="25">
      <c r="A25" s="9" t="s">
        <v>21</v>
      </c>
      <c r="B25" s="10" t="n">
        <v>1000</v>
      </c>
      <c r="C25" s="9" t="n">
        <v>2</v>
      </c>
      <c r="D25" s="10" t="n">
        <f aca="false">B25*C25</f>
        <v>2000</v>
      </c>
    </row>
    <row collapsed="false" customFormat="false" customHeight="false" hidden="false" ht="13.3" outlineLevel="0" r="26">
      <c r="A26" s="9" t="s">
        <v>22</v>
      </c>
      <c r="B26" s="10" t="n">
        <v>1200</v>
      </c>
      <c r="C26" s="9" t="n">
        <v>3</v>
      </c>
      <c r="D26" s="10" t="n">
        <f aca="false">B26*C26</f>
        <v>3600</v>
      </c>
    </row>
    <row collapsed="false" customFormat="false" customHeight="false" hidden="false" ht="14.9" outlineLevel="0" r="27">
      <c r="A27" s="9" t="s">
        <v>23</v>
      </c>
      <c r="B27" s="10" t="n">
        <v>1500</v>
      </c>
      <c r="C27" s="9" t="n">
        <v>1</v>
      </c>
      <c r="D27" s="10" t="n">
        <f aca="false">B27*C27</f>
        <v>1500</v>
      </c>
    </row>
    <row collapsed="false" customFormat="false" customHeight="false" hidden="false" ht="13.3" outlineLevel="0" r="28">
      <c r="A28" s="9" t="s">
        <v>24</v>
      </c>
      <c r="B28" s="10" t="n">
        <v>1500</v>
      </c>
      <c r="C28" s="9" t="n">
        <v>1</v>
      </c>
      <c r="D28" s="10" t="n">
        <f aca="false">B28*C28</f>
        <v>1500</v>
      </c>
    </row>
    <row collapsed="false" customFormat="false" customHeight="false" hidden="false" ht="13.3" outlineLevel="0" r="29">
      <c r="A29" s="9" t="s">
        <v>25</v>
      </c>
      <c r="B29" s="10" t="n">
        <v>1000</v>
      </c>
      <c r="C29" s="9" t="n">
        <v>2</v>
      </c>
      <c r="D29" s="10" t="n">
        <f aca="false">B29*C29</f>
        <v>2000</v>
      </c>
    </row>
    <row collapsed="false" customFormat="false" customHeight="false" hidden="false" ht="13.3" outlineLevel="0" r="30">
      <c r="A30" s="9" t="s">
        <v>26</v>
      </c>
      <c r="B30" s="10" t="n">
        <v>500</v>
      </c>
      <c r="C30" s="9" t="n">
        <v>1</v>
      </c>
      <c r="D30" s="10" t="n">
        <f aca="false">B30*C30</f>
        <v>500</v>
      </c>
    </row>
    <row collapsed="false" customFormat="false" customHeight="false" hidden="false" ht="13.3" outlineLevel="0" r="31">
      <c r="A31" s="9" t="s">
        <v>27</v>
      </c>
      <c r="B31" s="10" t="n">
        <v>300</v>
      </c>
      <c r="C31" s="9" t="n">
        <v>1</v>
      </c>
      <c r="D31" s="10" t="n">
        <f aca="false">B31*C31</f>
        <v>300</v>
      </c>
      <c r="E31" s="9" t="s">
        <v>28</v>
      </c>
    </row>
    <row collapsed="false" customFormat="false" customHeight="false" hidden="false" ht="13.3" outlineLevel="0" r="32">
      <c r="D32" s="11" t="n">
        <f aca="false">SUM(D17:D31)</f>
        <v>35900</v>
      </c>
    </row>
    <row collapsed="false" customFormat="false" customHeight="false" hidden="false" ht="13.3" outlineLevel="0" r="34">
      <c r="A34" s="8" t="s">
        <v>29</v>
      </c>
      <c r="B34" s="12"/>
      <c r="C34" s="8"/>
      <c r="D34" s="12" t="n">
        <f aca="false">SUM(D9,D14,D32)</f>
        <v>82900</v>
      </c>
    </row>
    <row collapsed="false" customFormat="false" customHeight="false" hidden="false" ht="15.7" outlineLevel="0" r="36">
      <c r="A36" s="5" t="s">
        <v>30</v>
      </c>
      <c r="B36" s="13"/>
      <c r="C36" s="14"/>
      <c r="D36" s="13"/>
      <c r="E36" s="14"/>
    </row>
    <row collapsed="false" customFormat="false" customHeight="false" hidden="false" ht="13.3" outlineLevel="0" r="37">
      <c r="A37" s="8" t="s">
        <v>31</v>
      </c>
    </row>
    <row collapsed="false" customFormat="false" customHeight="false" hidden="false" ht="13.3" outlineLevel="0" r="38">
      <c r="A38" s="9" t="s">
        <v>32</v>
      </c>
      <c r="B38" s="10" t="n">
        <v>3500</v>
      </c>
      <c r="C38" s="9" t="n">
        <v>1</v>
      </c>
      <c r="D38" s="10" t="n">
        <f aca="false">B38*C38</f>
        <v>3500</v>
      </c>
    </row>
    <row collapsed="false" customFormat="false" customHeight="false" hidden="false" ht="13.3" outlineLevel="0" r="39">
      <c r="D39" s="11" t="n">
        <f aca="false">SUM(D38)</f>
        <v>3500</v>
      </c>
    </row>
    <row collapsed="false" customFormat="false" customHeight="false" hidden="false" ht="13.3" outlineLevel="0" r="40">
      <c r="D40" s="11"/>
    </row>
    <row collapsed="false" customFormat="false" customHeight="false" hidden="false" ht="13.3" outlineLevel="0" r="41">
      <c r="A41" s="8" t="s">
        <v>33</v>
      </c>
      <c r="D41" s="11"/>
    </row>
    <row collapsed="false" customFormat="true" customHeight="false" hidden="false" ht="13.3" outlineLevel="0" r="42" s="9">
      <c r="A42" s="9" t="s">
        <v>20</v>
      </c>
      <c r="B42" s="10" t="n">
        <v>3000</v>
      </c>
      <c r="C42" s="9" t="n">
        <v>1</v>
      </c>
      <c r="D42" s="10" t="n">
        <f aca="false">B42*C42</f>
        <v>3000</v>
      </c>
    </row>
    <row collapsed="false" customFormat="false" customHeight="false" hidden="false" ht="13.3" outlineLevel="0" r="43">
      <c r="B43" s="10"/>
      <c r="D43" s="11" t="n">
        <f aca="false">SUM(D42)</f>
        <v>3000</v>
      </c>
    </row>
    <row collapsed="false" customFormat="false" customHeight="false" hidden="false" ht="13.3" outlineLevel="0" r="45">
      <c r="A45" s="8" t="s">
        <v>34</v>
      </c>
    </row>
    <row collapsed="false" customFormat="false" customHeight="false" hidden="false" ht="13.3" outlineLevel="0" r="46">
      <c r="A46" s="9" t="s">
        <v>35</v>
      </c>
      <c r="B46" s="10" t="n">
        <f aca="false">50*7.5*1.2</f>
        <v>450</v>
      </c>
      <c r="C46" s="9" t="n">
        <v>1</v>
      </c>
      <c r="D46" s="10" t="n">
        <f aca="false">B46*C46</f>
        <v>450</v>
      </c>
    </row>
    <row collapsed="false" customFormat="false" customHeight="false" hidden="false" ht="13.3" outlineLevel="0" r="47">
      <c r="A47" s="9" t="s">
        <v>36</v>
      </c>
      <c r="B47" s="10" t="n">
        <f aca="false">SUM($C$6:$C$8)*19*1.2</f>
        <v>4560</v>
      </c>
      <c r="C47" s="9" t="n">
        <v>3</v>
      </c>
      <c r="D47" s="10" t="n">
        <f aca="false">B47*C47</f>
        <v>13680</v>
      </c>
    </row>
    <row collapsed="false" customFormat="false" customHeight="false" hidden="false" ht="13.3" outlineLevel="0" r="48">
      <c r="A48" s="9" t="s">
        <v>37</v>
      </c>
      <c r="B48" s="10" t="n">
        <f aca="false">50*7.5*1.2</f>
        <v>450</v>
      </c>
      <c r="C48" s="9" t="n">
        <v>1</v>
      </c>
      <c r="D48" s="10" t="n">
        <f aca="false">B48*C48</f>
        <v>450</v>
      </c>
    </row>
    <row collapsed="false" customFormat="false" customHeight="false" hidden="false" ht="13.3" outlineLevel="0" r="49">
      <c r="A49" s="9" t="s">
        <v>38</v>
      </c>
      <c r="B49" s="10" t="n">
        <f aca="false">SUM($C$6:$C$8)*14*1.2</f>
        <v>3360</v>
      </c>
      <c r="C49" s="9" t="n">
        <v>2</v>
      </c>
      <c r="D49" s="10" t="n">
        <f aca="false">B49*C49</f>
        <v>6720</v>
      </c>
    </row>
    <row collapsed="false" customFormat="false" customHeight="false" hidden="false" ht="13.3" outlineLevel="0" r="50">
      <c r="A50" s="9" t="s">
        <v>39</v>
      </c>
      <c r="B50" s="10" t="n">
        <f aca="false">SUM($C$6:$C$8)*22*1.2</f>
        <v>5280</v>
      </c>
      <c r="C50" s="9" t="n">
        <v>1</v>
      </c>
      <c r="D50" s="10" t="n">
        <f aca="false">B50*C50</f>
        <v>5280</v>
      </c>
    </row>
    <row collapsed="false" customFormat="false" customHeight="false" hidden="false" ht="13.3" outlineLevel="0" r="51">
      <c r="A51" s="9" t="s">
        <v>40</v>
      </c>
      <c r="B51" s="10" t="n">
        <f aca="false">SUM($C$6:$C$8)*41*1.2</f>
        <v>9840</v>
      </c>
      <c r="C51" s="9" t="n">
        <v>1</v>
      </c>
      <c r="D51" s="10" t="n">
        <f aca="false">B51*C51</f>
        <v>9840</v>
      </c>
    </row>
    <row collapsed="false" customFormat="false" customHeight="false" hidden="false" ht="13.3" outlineLevel="0" r="52">
      <c r="D52" s="11" t="n">
        <f aca="false">SUM(D46:D51)</f>
        <v>36420</v>
      </c>
    </row>
    <row collapsed="false" customFormat="false" customHeight="false" hidden="false" ht="13.3" outlineLevel="0" r="54">
      <c r="A54" s="8" t="s">
        <v>41</v>
      </c>
    </row>
    <row collapsed="false" customFormat="false" customHeight="false" hidden="false" ht="13.3" outlineLevel="0" r="55">
      <c r="A55" s="15" t="s">
        <v>42</v>
      </c>
      <c r="D55" s="10" t="n">
        <v>1000</v>
      </c>
    </row>
    <row collapsed="false" customFormat="false" customHeight="false" hidden="false" ht="13.3" outlineLevel="0" r="56">
      <c r="A56" s="15" t="s">
        <v>43</v>
      </c>
      <c r="D56" s="10" t="n">
        <v>3000</v>
      </c>
    </row>
    <row collapsed="false" customFormat="false" customHeight="false" hidden="false" ht="13.3" outlineLevel="0" r="57">
      <c r="A57" s="15" t="s">
        <v>44</v>
      </c>
      <c r="D57" s="10" t="n">
        <v>200</v>
      </c>
    </row>
    <row collapsed="false" customFormat="false" customHeight="false" hidden="false" ht="13.3" outlineLevel="0" r="58">
      <c r="A58" s="15" t="s">
        <v>45</v>
      </c>
      <c r="D58" s="10" t="n">
        <v>50</v>
      </c>
    </row>
    <row collapsed="false" customFormat="false" customHeight="false" hidden="false" ht="13.3" outlineLevel="0" r="59">
      <c r="A59" s="15" t="s">
        <v>46</v>
      </c>
      <c r="D59" s="10" t="n">
        <v>500</v>
      </c>
      <c r="E59" s="9"/>
    </row>
    <row collapsed="false" customFormat="false" customHeight="false" hidden="false" ht="13.3" outlineLevel="0" r="60">
      <c r="A60" s="15" t="s">
        <v>47</v>
      </c>
      <c r="D60" s="10" t="n">
        <v>300</v>
      </c>
      <c r="E60" s="9" t="s">
        <v>28</v>
      </c>
    </row>
    <row collapsed="false" customFormat="false" customHeight="false" hidden="false" ht="13.3" outlineLevel="0" r="61">
      <c r="D61" s="11" t="n">
        <f aca="false">SUM(D55:D60)</f>
        <v>5050</v>
      </c>
    </row>
    <row collapsed="false" customFormat="false" customHeight="false" hidden="false" ht="13.3" outlineLevel="0" r="63">
      <c r="A63" s="8" t="s">
        <v>48</v>
      </c>
    </row>
    <row collapsed="false" customFormat="false" customHeight="false" hidden="false" ht="13.3" outlineLevel="0" r="64">
      <c r="A64" s="9" t="s">
        <v>49</v>
      </c>
      <c r="D64" s="10" t="n">
        <v>750</v>
      </c>
    </row>
    <row collapsed="false" customFormat="false" customHeight="false" hidden="false" ht="13.3" outlineLevel="0" r="65">
      <c r="A65" s="9" t="s">
        <v>50</v>
      </c>
      <c r="D65" s="10" t="n">
        <v>200</v>
      </c>
    </row>
    <row collapsed="false" customFormat="false" customHeight="false" hidden="false" ht="13.3" outlineLevel="0" r="66">
      <c r="A66" s="9" t="s">
        <v>51</v>
      </c>
      <c r="D66" s="10" t="n">
        <v>1000</v>
      </c>
    </row>
    <row collapsed="false" customFormat="false" customHeight="false" hidden="false" ht="13.3" outlineLevel="0" r="67">
      <c r="A67" s="9" t="s">
        <v>52</v>
      </c>
      <c r="D67" s="10" t="n">
        <v>0</v>
      </c>
    </row>
    <row collapsed="false" customFormat="false" customHeight="false" hidden="false" ht="13.3" outlineLevel="0" r="68">
      <c r="D68" s="11" t="n">
        <f aca="false">SUM(D64:D67)</f>
        <v>1950</v>
      </c>
    </row>
    <row collapsed="false" customFormat="false" customHeight="false" hidden="false" ht="13.3" outlineLevel="0" r="70">
      <c r="A70" s="8" t="s">
        <v>53</v>
      </c>
    </row>
    <row collapsed="false" customFormat="false" customHeight="false" hidden="false" ht="13.3" outlineLevel="0" r="71">
      <c r="A71" s="9" t="s">
        <v>54</v>
      </c>
      <c r="D71" s="10" t="n">
        <v>3000</v>
      </c>
    </row>
    <row collapsed="false" customFormat="false" customHeight="false" hidden="false" ht="13.3" outlineLevel="0" r="72">
      <c r="A72" s="9" t="s">
        <v>55</v>
      </c>
      <c r="D72" s="10" t="n">
        <v>8000</v>
      </c>
    </row>
    <row collapsed="false" customFormat="false" customHeight="false" hidden="false" ht="13.3" outlineLevel="0" r="73">
      <c r="A73" s="9" t="s">
        <v>56</v>
      </c>
      <c r="B73" s="10" t="n">
        <v>500</v>
      </c>
      <c r="C73" s="9" t="n">
        <v>8</v>
      </c>
      <c r="D73" s="10" t="n">
        <f aca="false">B73*C73</f>
        <v>4000</v>
      </c>
    </row>
    <row collapsed="false" customFormat="false" customHeight="false" hidden="false" ht="13.3" outlineLevel="0" r="74">
      <c r="D74" s="11" t="n">
        <f aca="false">SUM(D71:D73)</f>
        <v>15000</v>
      </c>
    </row>
    <row collapsed="false" customFormat="false" customHeight="false" hidden="false" ht="13.3" outlineLevel="0" r="76">
      <c r="A76" s="8" t="s">
        <v>57</v>
      </c>
    </row>
    <row collapsed="false" customFormat="false" customHeight="false" hidden="false" ht="13.3" outlineLevel="0" r="77">
      <c r="A77" s="9" t="s">
        <v>58</v>
      </c>
      <c r="C77" s="16" t="n">
        <v>0.03</v>
      </c>
      <c r="D77" s="10" t="n">
        <f aca="false">C77*D9</f>
        <v>1267.5</v>
      </c>
    </row>
    <row collapsed="false" customFormat="false" customHeight="false" hidden="false" ht="13.3" outlineLevel="0" r="78">
      <c r="A78" s="9" t="s">
        <v>59</v>
      </c>
      <c r="C78" s="16" t="n">
        <v>0.1</v>
      </c>
      <c r="D78" s="10" t="n">
        <f aca="false">C78*D34</f>
        <v>8290</v>
      </c>
    </row>
    <row collapsed="false" customFormat="false" customHeight="false" hidden="false" ht="13.3" outlineLevel="0" r="79">
      <c r="A79" s="9" t="s">
        <v>60</v>
      </c>
      <c r="C79" s="16" t="n">
        <v>0.02</v>
      </c>
      <c r="D79" s="10" t="n">
        <f aca="false">C79*D9</f>
        <v>845</v>
      </c>
    </row>
    <row collapsed="false" customFormat="false" customHeight="false" hidden="false" ht="13.3" outlineLevel="0" r="80">
      <c r="D80" s="11" t="n">
        <f aca="false">SUM(D76:D79)</f>
        <v>10402.5</v>
      </c>
    </row>
    <row collapsed="false" customFormat="false" customHeight="false" hidden="false" ht="13.3" outlineLevel="0" r="82">
      <c r="A82" s="8" t="s">
        <v>61</v>
      </c>
    </row>
    <row collapsed="false" customFormat="false" customHeight="false" hidden="false" ht="13.3" outlineLevel="0" r="83">
      <c r="A83" s="9" t="s">
        <v>62</v>
      </c>
      <c r="D83" s="10" t="n">
        <v>2000</v>
      </c>
    </row>
    <row collapsed="false" customFormat="false" customHeight="false" hidden="false" ht="13.3" outlineLevel="0" r="84">
      <c r="D84" s="11" t="n">
        <f aca="false">SUM(D83:D83)</f>
        <v>2000</v>
      </c>
    </row>
    <row collapsed="false" customFormat="false" customHeight="false" hidden="false" ht="13.3" outlineLevel="0" r="86">
      <c r="A86" s="8" t="s">
        <v>63</v>
      </c>
      <c r="B86" s="12"/>
      <c r="C86" s="8"/>
      <c r="D86" s="12" t="n">
        <f aca="false">SUM(D39,D43,D52,D61,D68,D74,D80,D84)</f>
        <v>77322.5</v>
      </c>
      <c r="E86" s="8"/>
    </row>
    <row collapsed="false" customFormat="false" customHeight="false" hidden="false" ht="13.3" outlineLevel="0" r="88">
      <c r="C88" s="14" t="s">
        <v>64</v>
      </c>
      <c r="D88" s="13" t="n">
        <f aca="false">D34-D86</f>
        <v>5577.5</v>
      </c>
    </row>
    <row collapsed="false" customFormat="false" customHeight="false" hidden="false" ht="12.8" outlineLevel="0" r="1048576"/>
  </sheetData>
  <printOptions headings="false" gridLines="false" gridLinesSet="true" horizontalCentered="false" verticalCentered="false"/>
  <pageMargins left="0.7875" right="0.7875" top="0.7875" bottom="1.05416666666667" header="0.51180555555555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HRCLD Director</cp:lastModifiedBy>
  <dcterms:modified xsi:type="dcterms:W3CDTF">2014-11-06T09:55:31Z</dcterms:modified>
  <cp:revision>2</cp:revision>
</cp:coreProperties>
</file>