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 - projected" sheetId="1" r:id="rId3"/>
    <sheet state="visible" name="Detailed per menu" sheetId="2" r:id="rId4"/>
    <sheet state="visible" name="technology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3">
      <text>
        <t xml:space="preserve">edited to a more actual dollar amount.  Original had a full open bar, this switches to a one drink ticket/attendee
	-Joe Knueven</t>
      </text>
    </comment>
  </commentList>
</comments>
</file>

<file path=xl/sharedStrings.xml><?xml version="1.0" encoding="utf-8"?>
<sst xmlns="http://schemas.openxmlformats.org/spreadsheetml/2006/main" count="235" uniqueCount="140">
  <si>
    <t>2017 Evergreen International Conference Budget</t>
  </si>
  <si>
    <t>Revenue</t>
  </si>
  <si>
    <t xml:space="preserve">Line item </t>
  </si>
  <si>
    <t>amount</t>
  </si>
  <si>
    <t>Projected</t>
  </si>
  <si>
    <t>total</t>
  </si>
  <si>
    <t>Actual as of 3/16</t>
  </si>
  <si>
    <t>Total</t>
  </si>
  <si>
    <t>Registration</t>
  </si>
  <si>
    <t>full conference, early</t>
  </si>
  <si>
    <t>full conference, regular</t>
  </si>
  <si>
    <t>pre-conference</t>
  </si>
  <si>
    <t>single day, early</t>
  </si>
  <si>
    <t>single day, regular</t>
  </si>
  <si>
    <t>sub-total</t>
  </si>
  <si>
    <t>sub total</t>
  </si>
  <si>
    <t>Exhibitors</t>
  </si>
  <si>
    <t>Early</t>
  </si>
  <si>
    <t>Regular</t>
  </si>
  <si>
    <t>Sponsorships</t>
  </si>
  <si>
    <t>Champion</t>
  </si>
  <si>
    <t>Sustainer</t>
  </si>
  <si>
    <t>Adovcate</t>
  </si>
  <si>
    <t>Ally</t>
  </si>
  <si>
    <t>extra reg, early</t>
  </si>
  <si>
    <t>extra reg, regular</t>
  </si>
  <si>
    <t>TOTAL ALL REVENUE</t>
  </si>
  <si>
    <t>Total Revenue</t>
  </si>
  <si>
    <t>Expenses</t>
  </si>
  <si>
    <t>quantity</t>
  </si>
  <si>
    <t>Food &amp; Beverage</t>
  </si>
  <si>
    <t>Wednesday</t>
  </si>
  <si>
    <t>luncheon</t>
  </si>
  <si>
    <t>See Menu TAB</t>
  </si>
  <si>
    <t>All day beverage</t>
  </si>
  <si>
    <t>Thursday</t>
  </si>
  <si>
    <t>Breakfast</t>
  </si>
  <si>
    <t>snacks</t>
  </si>
  <si>
    <t>Reception</t>
  </si>
  <si>
    <t xml:space="preserve">Friday </t>
  </si>
  <si>
    <t>Saturday</t>
  </si>
  <si>
    <t>&lt;-- 21,000 minimum per contract</t>
  </si>
  <si>
    <t>Keynote Speaker</t>
  </si>
  <si>
    <t>travel</t>
  </si>
  <si>
    <t>meals &amp; incidentals</t>
  </si>
  <si>
    <t>honorarium</t>
  </si>
  <si>
    <t>hotel</t>
  </si>
  <si>
    <t>Technology</t>
  </si>
  <si>
    <t>equipment, W - S</t>
  </si>
  <si>
    <t>*</t>
  </si>
  <si>
    <t>equipment, H &amp; F</t>
  </si>
  <si>
    <t>equipment, W only</t>
  </si>
  <si>
    <t>equipment setup labor</t>
  </si>
  <si>
    <t>IT support W, 8a-5p, 1 techs</t>
  </si>
  <si>
    <t>IT support H, 8a-5p, 2 techs</t>
  </si>
  <si>
    <t>IT support F, 8a-5p, 2 techs</t>
  </si>
  <si>
    <t>IT support S, 8a-10a, 1 tech</t>
  </si>
  <si>
    <t>internet access</t>
  </si>
  <si>
    <t>***</t>
  </si>
  <si>
    <t>equipment rental discount (per contract)</t>
  </si>
  <si>
    <t>Miscelaneous</t>
  </si>
  <si>
    <t>space add on, Gazebo area, H&amp;F</t>
  </si>
  <si>
    <t>Gazebo</t>
  </si>
  <si>
    <t>promotional supplies</t>
  </si>
  <si>
    <t>printing etc</t>
  </si>
  <si>
    <t>unanticipated expenses</t>
  </si>
  <si>
    <t>TOTAL BEFORE FEES</t>
  </si>
  <si>
    <t>credit card fees</t>
  </si>
  <si>
    <t>2.9%+$0.30ea</t>
  </si>
  <si>
    <t>**</t>
  </si>
  <si>
    <t>*Current 3/16 data</t>
  </si>
  <si>
    <t>PayPal sales</t>
  </si>
  <si>
    <t>Eventbrite registation fees</t>
  </si>
  <si>
    <t>2.5%+$0.99ea</t>
  </si>
  <si>
    <t>orders</t>
  </si>
  <si>
    <t>Software Freedom Conservancy rep fees</t>
  </si>
  <si>
    <t>food service fees</t>
  </si>
  <si>
    <t>TOTAL ALL EXPENSES</t>
  </si>
  <si>
    <t>net</t>
  </si>
  <si>
    <t>*This assumes that local host institutions will be able to loan a total of 4 projectors</t>
  </si>
  <si>
    <t>per day W-F and 2 projectors on Saturday</t>
  </si>
  <si>
    <t>**This assumes that all registrations are paid through paypal, and that exhibitors &amp; sponsors pay the SFC directly</t>
  </si>
  <si>
    <t>***In the contract, this appears to be free</t>
  </si>
  <si>
    <t>Day</t>
  </si>
  <si>
    <t>Event</t>
  </si>
  <si>
    <t>Number</t>
  </si>
  <si>
    <t>Choice</t>
  </si>
  <si>
    <t>Cost</t>
  </si>
  <si>
    <t>Luncheon</t>
  </si>
  <si>
    <t>The Cobb</t>
  </si>
  <si>
    <t>Beverage</t>
  </si>
  <si>
    <t>Core Continental</t>
  </si>
  <si>
    <t>Friday</t>
  </si>
  <si>
    <t>Add B'fast Sand.</t>
  </si>
  <si>
    <t>Break am</t>
  </si>
  <si>
    <t>Break pm</t>
  </si>
  <si>
    <t>Hummus/Bread</t>
  </si>
  <si>
    <t>Coconut shrimp</t>
  </si>
  <si>
    <t>Crudite</t>
  </si>
  <si>
    <t>Apricot/Honey/Goat</t>
  </si>
  <si>
    <t>meatball</t>
  </si>
  <si>
    <t>Tom Bruschetta</t>
  </si>
  <si>
    <t>Bar Hour 1</t>
  </si>
  <si>
    <t>Bar Hour 2</t>
  </si>
  <si>
    <t>Cheese</t>
  </si>
  <si>
    <t>Short Rib Crost.</t>
  </si>
  <si>
    <t>Brawny</t>
  </si>
  <si>
    <t>Breakfast Add</t>
  </si>
  <si>
    <t>Add Super Foods</t>
  </si>
  <si>
    <t>Biscuit Bar</t>
  </si>
  <si>
    <t>Tech per room</t>
  </si>
  <si>
    <t>Wed - Sat</t>
  </si>
  <si>
    <t>Labor</t>
  </si>
  <si>
    <t>Covington 1</t>
  </si>
  <si>
    <t>./day</t>
  </si>
  <si>
    <t>people</t>
  </si>
  <si>
    <t>hourly</t>
  </si>
  <si>
    <t># of hrs</t>
  </si>
  <si>
    <t>sm projection support package</t>
  </si>
  <si>
    <t>Tuesday setup</t>
  </si>
  <si>
    <t>tripod</t>
  </si>
  <si>
    <t>stand</t>
  </si>
  <si>
    <t>safelock</t>
  </si>
  <si>
    <t>Wed/Thurs convert</t>
  </si>
  <si>
    <t>sm mtg room cable package</t>
  </si>
  <si>
    <t>podium</t>
  </si>
  <si>
    <t>microphone</t>
  </si>
  <si>
    <t>Sat teardown</t>
  </si>
  <si>
    <t>Covington 2</t>
  </si>
  <si>
    <t>Labor total</t>
  </si>
  <si>
    <t>Covington 3</t>
  </si>
  <si>
    <t>Thur &amp; Fri</t>
  </si>
  <si>
    <t>Riverview Ballroom</t>
  </si>
  <si>
    <t>speaker stand</t>
  </si>
  <si>
    <t>speaker</t>
  </si>
  <si>
    <t>mixer</t>
  </si>
  <si>
    <t>Madison Room</t>
  </si>
  <si>
    <t>Wed. only</t>
  </si>
  <si>
    <t>Riverview I</t>
  </si>
  <si>
    <t>Equipment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</si>
</sst>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_);\(0\)"/>
    <numFmt numFmtId="166" formatCode="&quot;$&quot;#,##0"/>
  </numFmts>
  <fonts count="12">
    <font>
      <sz val="11.0"/>
      <color rgb="FF000000"/>
      <name val="Calibri"/>
    </font>
    <font>
      <sz val="14.0"/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0.0"/>
      <color rgb="FF000000"/>
      <name val="Arial"/>
    </font>
    <font>
      <color rgb="FF000000"/>
      <name val="Arial"/>
    </font>
    <font>
      <b/>
      <sz val="12.0"/>
      <color rgb="FF000000"/>
      <name val="Arial"/>
    </font>
    <font>
      <i/>
      <sz val="10.0"/>
      <color rgb="FF000000"/>
      <name val="Arial"/>
    </font>
    <font>
      <b/>
      <sz val="11.0"/>
      <color rgb="FF000000"/>
      <name val="Calibri"/>
    </font>
    <font>
      <b/>
    </font>
    <font/>
    <font>
      <b/>
      <color rgb="FF980000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7F7F7F"/>
        <bgColor rgb="FF7F7F7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Border="1" applyFont="1"/>
    <xf borderId="0" fillId="0" fontId="2" numFmtId="0" xfId="0" applyBorder="1" applyFont="1"/>
    <xf borderId="0" fillId="0" fontId="2" numFmtId="0" xfId="0" applyAlignment="1" applyFont="1">
      <alignment/>
    </xf>
    <xf borderId="0" fillId="2" fontId="3" numFmtId="0" xfId="0" applyBorder="1" applyFill="1" applyFont="1"/>
    <xf borderId="0" fillId="2" fontId="3" numFmtId="0" xfId="0" applyAlignment="1" applyBorder="1" applyFont="1">
      <alignment/>
    </xf>
    <xf borderId="0" fillId="2" fontId="3" numFmtId="0" xfId="0" applyAlignment="1" applyBorder="1" applyFont="1">
      <alignment horizontal="right"/>
    </xf>
    <xf borderId="0" fillId="0" fontId="3" numFmtId="0" xfId="0" applyFont="1"/>
    <xf borderId="0" fillId="3" fontId="3" numFmtId="0" xfId="0" applyAlignment="1" applyFill="1" applyFont="1">
      <alignment/>
    </xf>
    <xf borderId="0" fillId="3" fontId="3" numFmtId="164" xfId="0" applyAlignment="1" applyFont="1" applyNumberFormat="1">
      <alignment/>
    </xf>
    <xf borderId="0" fillId="0" fontId="3" numFmtId="0" xfId="0" applyAlignment="1" applyFont="1">
      <alignment horizontal="right"/>
    </xf>
    <xf borderId="0" fillId="0" fontId="3" numFmtId="164" xfId="0" applyFont="1" applyNumberFormat="1"/>
    <xf borderId="0" fillId="0" fontId="4" numFmtId="0" xfId="0" applyFont="1"/>
    <xf borderId="0" fillId="0" fontId="2" numFmtId="164" xfId="0" applyFont="1" applyNumberFormat="1"/>
    <xf borderId="0" fillId="2" fontId="2" numFmtId="0" xfId="0" applyAlignment="1" applyBorder="1" applyFont="1">
      <alignment horizontal="right"/>
    </xf>
    <xf borderId="0" fillId="0" fontId="4" numFmtId="164" xfId="0" applyFont="1" applyNumberFormat="1"/>
    <xf borderId="0" fillId="0" fontId="2" numFmtId="164" xfId="0" applyAlignment="1" applyFont="1" applyNumberFormat="1">
      <alignment/>
    </xf>
    <xf borderId="0" fillId="0" fontId="5" numFmtId="0" xfId="0" applyAlignment="1" applyFont="1">
      <alignment/>
    </xf>
    <xf borderId="0" fillId="0" fontId="5" numFmtId="164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6" numFmtId="164" xfId="0" applyFont="1" applyNumberFormat="1"/>
    <xf borderId="0" fillId="0" fontId="4" numFmtId="0" xfId="0" applyAlignment="1" applyFont="1">
      <alignment/>
    </xf>
    <xf borderId="0" fillId="4" fontId="2" numFmtId="0" xfId="0" applyBorder="1" applyFill="1" applyFont="1"/>
    <xf borderId="0" fillId="2" fontId="2" numFmtId="0" xfId="0" applyBorder="1" applyFont="1"/>
    <xf borderId="0" fillId="0" fontId="7" numFmtId="0" xfId="0" applyFont="1"/>
    <xf borderId="0" fillId="0" fontId="2" numFmtId="0" xfId="0" applyAlignment="1" applyFont="1">
      <alignment wrapText="1"/>
    </xf>
    <xf borderId="0" fillId="0" fontId="4" numFmtId="164" xfId="0" applyAlignment="1" applyFont="1" applyNumberFormat="1">
      <alignment/>
    </xf>
    <xf borderId="0" fillId="0" fontId="2" numFmtId="165" xfId="0" applyFont="1" applyNumberFormat="1"/>
    <xf borderId="0" fillId="2" fontId="4" numFmtId="0" xfId="0" applyBorder="1" applyFont="1"/>
    <xf borderId="0" fillId="0" fontId="2" numFmtId="9" xfId="0" applyFont="1" applyNumberFormat="1"/>
    <xf borderId="0" fillId="0" fontId="2" numFmtId="10" xfId="0" applyAlignment="1" applyFont="1" applyNumberFormat="1">
      <alignment/>
    </xf>
    <xf borderId="0" fillId="0" fontId="2" numFmtId="166" xfId="0" applyAlignment="1" applyFont="1" applyNumberFormat="1">
      <alignment/>
    </xf>
    <xf borderId="0" fillId="0" fontId="2" numFmtId="2" xfId="0" applyFont="1" applyNumberFormat="1"/>
    <xf borderId="0" fillId="0" fontId="2" numFmtId="9" xfId="0" applyAlignment="1" applyFont="1" applyNumberFormat="1">
      <alignment/>
    </xf>
    <xf borderId="0" fillId="2" fontId="4" numFmtId="164" xfId="0" applyBorder="1" applyFont="1" applyNumberFormat="1"/>
    <xf borderId="0" fillId="0" fontId="8" numFmtId="0" xfId="0" applyAlignment="1" applyFont="1">
      <alignment/>
    </xf>
    <xf borderId="0" fillId="0" fontId="9" numFmtId="0" xfId="0" applyAlignment="1" applyFont="1">
      <alignment/>
    </xf>
    <xf borderId="0" fillId="0" fontId="9" numFmtId="0" xfId="0" applyFont="1"/>
    <xf borderId="0" fillId="0" fontId="0" numFmtId="0" xfId="0" applyAlignment="1" applyFont="1">
      <alignment/>
    </xf>
    <xf borderId="0" fillId="0" fontId="10" numFmtId="0" xfId="0" applyAlignment="1" applyFont="1">
      <alignment/>
    </xf>
    <xf borderId="0" fillId="0" fontId="10" numFmtId="164" xfId="0" applyAlignment="1" applyFont="1" applyNumberFormat="1">
      <alignment/>
    </xf>
    <xf borderId="0" fillId="0" fontId="10" numFmtId="164" xfId="0" applyFont="1" applyNumberFormat="1"/>
    <xf borderId="0" fillId="0" fontId="9" numFmtId="164" xfId="0" applyFont="1" applyNumberFormat="1"/>
    <xf borderId="0" fillId="0" fontId="10" numFmtId="164" xfId="0" applyAlignment="1" applyFont="1" applyNumberFormat="1">
      <alignment/>
    </xf>
    <xf borderId="0" fillId="0" fontId="0" numFmtId="0" xfId="0" applyFont="1"/>
    <xf borderId="0" fillId="0" fontId="11" numFmtId="164" xfId="0" applyFont="1" applyNumberFormat="1"/>
    <xf borderId="0" fillId="0" fontId="8" numFmtId="0" xfId="0" applyFont="1"/>
    <xf borderId="0" fillId="0" fontId="0" numFmtId="0" xfId="0" applyAlignment="1" applyFont="1">
      <alignment horizontal="right"/>
    </xf>
    <xf borderId="0" fillId="0" fontId="8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6.88"/>
    <col customWidth="1" min="2" max="2" width="9.13"/>
    <col customWidth="1" min="3" max="3" width="11.5"/>
    <col customWidth="1" min="4" max="4" width="10.75"/>
    <col customWidth="1" min="5" max="5" width="7.75"/>
    <col customWidth="1" min="6" max="6" width="16.0"/>
    <col customWidth="1" min="7" max="7" width="13.5"/>
    <col customWidth="1" min="8" max="26" width="7.75"/>
  </cols>
  <sheetData>
    <row r="1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D3" s="4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6" t="s">
        <v>2</v>
      </c>
      <c r="B4" s="6" t="s">
        <v>3</v>
      </c>
      <c r="C4" s="7" t="s">
        <v>4</v>
      </c>
      <c r="D4" s="8" t="s">
        <v>5</v>
      </c>
      <c r="E4" s="9"/>
      <c r="F4" s="10" t="s">
        <v>6</v>
      </c>
      <c r="G4" s="11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9"/>
      <c r="B5" s="9"/>
      <c r="C5" s="9"/>
      <c r="D5" s="12"/>
      <c r="E5" s="9"/>
      <c r="F5" s="9"/>
      <c r="G5" s="1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14" t="s">
        <v>8</v>
      </c>
      <c r="B6" s="2"/>
      <c r="C6" s="2"/>
      <c r="D6" s="2"/>
      <c r="E6" s="2"/>
      <c r="F6" s="2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 t="s">
        <v>9</v>
      </c>
      <c r="B7" s="15">
        <v>220.0</v>
      </c>
      <c r="C7" s="5">
        <v>140.0</v>
      </c>
      <c r="D7" s="15" t="str">
        <f t="shared" ref="D7:D11" si="1">B7*C7</f>
        <v>$30,800.00</v>
      </c>
      <c r="E7" s="2"/>
      <c r="F7" s="5">
        <v>58.0</v>
      </c>
      <c r="G7" s="15" t="str">
        <f t="shared" ref="G7:G11" si="2">SUM(B7*F7)</f>
        <v>$12,760.00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10</v>
      </c>
      <c r="B8" s="15">
        <v>250.0</v>
      </c>
      <c r="C8" s="5">
        <v>100.0</v>
      </c>
      <c r="D8" s="15" t="str">
        <f t="shared" si="1"/>
        <v>$25,000.00</v>
      </c>
      <c r="E8" s="2"/>
      <c r="F8" s="5">
        <v>53.0</v>
      </c>
      <c r="G8" s="15" t="str">
        <f t="shared" si="2"/>
        <v>$13,250.00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 t="s">
        <v>11</v>
      </c>
      <c r="B9" s="15">
        <v>80.0</v>
      </c>
      <c r="C9" s="5">
        <v>100.0</v>
      </c>
      <c r="D9" s="15" t="str">
        <f t="shared" si="1"/>
        <v>$8,000.00</v>
      </c>
      <c r="E9" s="2"/>
      <c r="F9" s="5">
        <v>47.0</v>
      </c>
      <c r="G9" s="15" t="str">
        <f t="shared" si="2"/>
        <v>$3,760.00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 t="s">
        <v>12</v>
      </c>
      <c r="B10" s="15">
        <v>110.0</v>
      </c>
      <c r="C10" s="5">
        <v>15.0</v>
      </c>
      <c r="D10" s="15" t="str">
        <f t="shared" si="1"/>
        <v>$1,650.00</v>
      </c>
      <c r="E10" s="2"/>
      <c r="F10" s="5">
        <v>1.0</v>
      </c>
      <c r="G10" s="15" t="str">
        <f t="shared" si="2"/>
        <v>$110.00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 t="s">
        <v>13</v>
      </c>
      <c r="B11" s="15">
        <v>125.0</v>
      </c>
      <c r="C11" s="5">
        <v>5.0</v>
      </c>
      <c r="D11" s="15" t="str">
        <f t="shared" si="1"/>
        <v>$625.00</v>
      </c>
      <c r="E11" s="2"/>
      <c r="F11" s="5">
        <v>9.0</v>
      </c>
      <c r="G11" s="15" t="str">
        <f t="shared" si="2"/>
        <v>$1,125.00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15"/>
      <c r="C12" s="16" t="s">
        <v>14</v>
      </c>
      <c r="D12" s="17" t="str">
        <f>SUM(D7:D11)</f>
        <v>$66,075.00</v>
      </c>
      <c r="E12" s="2"/>
      <c r="F12" s="5" t="s">
        <v>15</v>
      </c>
      <c r="G12" s="17" t="str">
        <f>SUM(G7:G11)</f>
        <v>$31,005.00</v>
      </c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15"/>
      <c r="C13" s="2"/>
      <c r="D13" s="2"/>
      <c r="E13" s="2"/>
      <c r="F13" s="2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16</v>
      </c>
      <c r="B14" s="15"/>
      <c r="C14" s="2"/>
      <c r="D14" s="2"/>
      <c r="E14" s="2"/>
      <c r="F14" s="2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 t="s">
        <v>17</v>
      </c>
      <c r="B15" s="15">
        <v>750.0</v>
      </c>
      <c r="C15" s="5">
        <v>6.0</v>
      </c>
      <c r="D15" s="15" t="str">
        <f t="shared" ref="D15:D16" si="3">B15*C15</f>
        <v>$4,500.00</v>
      </c>
      <c r="E15" s="2"/>
      <c r="F15" s="5">
        <v>10.0</v>
      </c>
      <c r="G15" s="15" t="str">
        <f t="shared" ref="G15:G16" si="4">SUM(B15*F15)</f>
        <v>$7,500.00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 t="s">
        <v>18</v>
      </c>
      <c r="B16" s="15">
        <v>875.0</v>
      </c>
      <c r="C16" s="5">
        <v>3.0</v>
      </c>
      <c r="D16" s="15" t="str">
        <f t="shared" si="3"/>
        <v>$2,625.00</v>
      </c>
      <c r="E16" s="2"/>
      <c r="F16" s="5">
        <v>2.0</v>
      </c>
      <c r="G16" s="15" t="str">
        <f t="shared" si="4"/>
        <v>$1,750.00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15"/>
      <c r="C17" s="16" t="s">
        <v>14</v>
      </c>
      <c r="D17" s="17" t="str">
        <f>D16+D15</f>
        <v>$7,125.00</v>
      </c>
      <c r="E17" s="2"/>
      <c r="F17" s="5" t="s">
        <v>15</v>
      </c>
      <c r="G17" s="17" t="str">
        <f>SUM(G15:G16)</f>
        <v>$9,250.00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15"/>
      <c r="C18" s="2"/>
      <c r="D18" s="2"/>
      <c r="E18" s="2"/>
      <c r="F18" s="2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15"/>
      <c r="C19" s="2"/>
      <c r="D19" s="2"/>
      <c r="E19" s="2"/>
      <c r="F19" s="2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19</v>
      </c>
      <c r="B20" s="15"/>
      <c r="C20" s="2"/>
      <c r="D20" s="2"/>
      <c r="E20" s="2"/>
      <c r="F20" s="2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 t="s">
        <v>20</v>
      </c>
      <c r="B21" s="15">
        <v>5000.0</v>
      </c>
      <c r="C21" s="5">
        <v>2.0</v>
      </c>
      <c r="D21" s="15" t="str">
        <f t="shared" ref="D21:D24" si="5">B21*C21</f>
        <v>$10,000.00</v>
      </c>
      <c r="E21" s="2"/>
      <c r="F21" s="5">
        <v>1.0</v>
      </c>
      <c r="G21" s="15" t="str">
        <f t="shared" ref="G21:G24" si="6">SUM(B21*F21)</f>
        <v>$5,000.00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 t="s">
        <v>21</v>
      </c>
      <c r="B22" s="15">
        <v>3500.0</v>
      </c>
      <c r="C22" s="5">
        <v>2.0</v>
      </c>
      <c r="D22" s="15" t="str">
        <f t="shared" si="5"/>
        <v>$7,000.00</v>
      </c>
      <c r="E22" s="2"/>
      <c r="F22" s="5">
        <v>2.0</v>
      </c>
      <c r="G22" s="15" t="str">
        <f t="shared" si="6"/>
        <v>$7,000.00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 t="s">
        <v>22</v>
      </c>
      <c r="B23" s="15">
        <v>2500.0</v>
      </c>
      <c r="C23" s="5">
        <v>2.0</v>
      </c>
      <c r="D23" s="15" t="str">
        <f t="shared" si="5"/>
        <v>$5,000.00</v>
      </c>
      <c r="E23" s="2"/>
      <c r="F23" s="5">
        <v>2.0</v>
      </c>
      <c r="G23" s="15" t="str">
        <f t="shared" si="6"/>
        <v>$5,000.00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" t="s">
        <v>23</v>
      </c>
      <c r="B24" s="18">
        <v>1000.0</v>
      </c>
      <c r="C24" s="5">
        <v>3.0</v>
      </c>
      <c r="D24" s="15" t="str">
        <f t="shared" si="5"/>
        <v>$3,000.00</v>
      </c>
      <c r="E24" s="2"/>
      <c r="F24" s="5">
        <v>9.0</v>
      </c>
      <c r="G24" s="15" t="str">
        <f t="shared" si="6"/>
        <v>$9,000.00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5"/>
      <c r="B25" s="18"/>
      <c r="C25" s="5"/>
      <c r="D25" s="2"/>
      <c r="E25" s="2"/>
      <c r="F25" s="2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9" t="s">
        <v>24</v>
      </c>
      <c r="B26" s="20">
        <v>220.0</v>
      </c>
      <c r="C26" s="21">
        <v>3.0</v>
      </c>
      <c r="D26" s="20" t="str">
        <f t="shared" ref="D26:D27" si="7">C26*B26</f>
        <v>$660.00</v>
      </c>
      <c r="E26" s="2"/>
      <c r="F26" s="5">
        <v>3.0</v>
      </c>
      <c r="G26" s="15" t="str">
        <f t="shared" ref="G26:G27" si="8">SUM(B26*F26)</f>
        <v>$660.00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 t="s">
        <v>25</v>
      </c>
      <c r="B27" s="20">
        <v>250.0</v>
      </c>
      <c r="C27" s="21">
        <v>1.0</v>
      </c>
      <c r="D27" s="20" t="str">
        <f t="shared" si="7"/>
        <v>$250.00</v>
      </c>
      <c r="E27" s="2"/>
      <c r="F27" s="5">
        <v>1.0</v>
      </c>
      <c r="G27" s="15" t="str">
        <f t="shared" si="8"/>
        <v>$250.00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5"/>
      <c r="C28" s="2"/>
      <c r="D28" s="2"/>
      <c r="E28" s="2"/>
      <c r="F28" s="5" t="s">
        <v>15</v>
      </c>
      <c r="G28" s="17" t="str">
        <f>SUM(G21:G27)</f>
        <v>$26,910.00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5"/>
      <c r="D30" s="2"/>
      <c r="E30" s="2"/>
      <c r="F30" s="2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5"/>
      <c r="C31" s="5"/>
      <c r="D31" s="2"/>
      <c r="E31" s="2"/>
      <c r="F31" s="2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5"/>
      <c r="B32" s="2"/>
      <c r="C32" s="5"/>
      <c r="D32" s="2"/>
      <c r="E32" s="2"/>
      <c r="F32" s="2"/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"/>
      <c r="B33" s="5"/>
      <c r="C33" s="5"/>
      <c r="D33" s="2"/>
      <c r="E33" s="2"/>
      <c r="F33" s="2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16" t="s">
        <v>14</v>
      </c>
      <c r="D34" s="17" t="str">
        <f>sum(D21:D33)
</f>
        <v>$25,910.00</v>
      </c>
      <c r="E34" s="2"/>
      <c r="F34" s="2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6"/>
      <c r="B37" s="6"/>
      <c r="C37" s="8" t="s">
        <v>26</v>
      </c>
      <c r="D37" s="22" t="str">
        <f>D34+D17+D12</f>
        <v>$99,110.00</v>
      </c>
      <c r="E37" s="2"/>
      <c r="F37" s="23" t="s">
        <v>27</v>
      </c>
      <c r="G37" s="17" t="str">
        <f>SUM(G12+G17+G28)</f>
        <v>$67,165.00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4"/>
      <c r="B39" s="24"/>
      <c r="C39" s="24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6" t="s">
        <v>28</v>
      </c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6" t="s">
        <v>2</v>
      </c>
      <c r="B42" s="6" t="s">
        <v>3</v>
      </c>
      <c r="C42" s="6" t="s">
        <v>29</v>
      </c>
      <c r="D42" s="8" t="s">
        <v>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30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6" t="s">
        <v>31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5" t="s">
        <v>32</v>
      </c>
      <c r="B46" s="5">
        <v>45.0</v>
      </c>
      <c r="C46" s="2">
        <v>100.0</v>
      </c>
      <c r="D46" s="2" t="str">
        <f t="shared" ref="D46:D47" si="9">B46*C46</f>
        <v>4500</v>
      </c>
      <c r="E46" s="2"/>
      <c r="F46" s="5" t="s">
        <v>33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 t="s">
        <v>34</v>
      </c>
      <c r="B47" s="2">
        <v>15.0</v>
      </c>
      <c r="C47" s="2">
        <v>100.0</v>
      </c>
      <c r="D47" s="2" t="str">
        <f t="shared" si="9"/>
        <v>1500</v>
      </c>
      <c r="E47" s="2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6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 t="s">
        <v>36</v>
      </c>
      <c r="B50" s="2">
        <v>38.0</v>
      </c>
      <c r="C50" s="2">
        <v>225.0</v>
      </c>
      <c r="D50" s="2" t="str">
        <f t="shared" ref="D50:D53" si="10">B50*C50</f>
        <v>8550</v>
      </c>
      <c r="E50" s="2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 t="s">
        <v>34</v>
      </c>
      <c r="B51" s="2">
        <v>15.0</v>
      </c>
      <c r="C51" s="2">
        <v>250.0</v>
      </c>
      <c r="D51" s="2" t="str">
        <f t="shared" si="10"/>
        <v>3750</v>
      </c>
      <c r="E51" s="2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5" t="s">
        <v>37</v>
      </c>
      <c r="B52" s="5">
        <v>20.0</v>
      </c>
      <c r="C52" s="2">
        <v>250.0</v>
      </c>
      <c r="D52" s="2" t="str">
        <f t="shared" si="10"/>
        <v>5000</v>
      </c>
      <c r="E52" s="2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 t="s">
        <v>38</v>
      </c>
      <c r="B53" s="5">
        <v>29.0</v>
      </c>
      <c r="C53" s="2">
        <v>200.0</v>
      </c>
      <c r="D53" s="2" t="str">
        <f t="shared" si="10"/>
        <v>5800</v>
      </c>
      <c r="E53" s="2"/>
      <c r="F53" s="5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6" t="s">
        <v>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 t="s">
        <v>36</v>
      </c>
      <c r="B56" s="2">
        <v>30.0</v>
      </c>
      <c r="C56" s="2">
        <v>225.0</v>
      </c>
      <c r="D56" s="2" t="str">
        <f t="shared" ref="D56:D58" si="11">B56*C56</f>
        <v>6750</v>
      </c>
      <c r="E56" s="2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 t="s">
        <v>34</v>
      </c>
      <c r="B57" s="2">
        <v>15.0</v>
      </c>
      <c r="C57" s="2">
        <v>250.0</v>
      </c>
      <c r="D57" s="2" t="str">
        <f t="shared" si="11"/>
        <v>3750</v>
      </c>
      <c r="E57" s="2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5" t="s">
        <v>37</v>
      </c>
      <c r="B58" s="5">
        <v>20.0</v>
      </c>
      <c r="C58" s="2">
        <v>250.0</v>
      </c>
      <c r="D58" s="2" t="str">
        <f t="shared" si="11"/>
        <v>5000</v>
      </c>
      <c r="E58" s="2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6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 t="s">
        <v>36</v>
      </c>
      <c r="B61" s="2">
        <v>23.0</v>
      </c>
      <c r="C61" s="2">
        <v>60.0</v>
      </c>
      <c r="D61" s="2" t="str">
        <f t="shared" ref="D61:D62" si="12">B61*C61</f>
        <v>1380</v>
      </c>
      <c r="E61" s="2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 t="s">
        <v>34</v>
      </c>
      <c r="B62" s="2">
        <v>15.0</v>
      </c>
      <c r="C62" s="2">
        <v>60.0</v>
      </c>
      <c r="D62" s="2" t="str">
        <f t="shared" si="12"/>
        <v>900</v>
      </c>
      <c r="E62" s="2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16" t="s">
        <v>14</v>
      </c>
      <c r="D63" s="14" t="str">
        <f>SUM(D45:D62)</f>
        <v>46880</v>
      </c>
      <c r="E63" s="2"/>
      <c r="F63" s="27" t="s">
        <v>41</v>
      </c>
      <c r="G63" s="28" t="str">
        <f>'Detailed per menu'!L21</f>
        <v>$38,225.00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42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 t="s">
        <v>43</v>
      </c>
      <c r="B66" s="2"/>
      <c r="C66" s="2"/>
      <c r="D66" s="5">
        <v>0.0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 t="s">
        <v>44</v>
      </c>
      <c r="B67" s="2"/>
      <c r="C67" s="2"/>
      <c r="D67" s="5">
        <v>0.0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 t="s">
        <v>45</v>
      </c>
      <c r="B68" s="2"/>
      <c r="C68" s="2"/>
      <c r="D68" s="5">
        <v>0.0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 t="s">
        <v>46</v>
      </c>
      <c r="B69" s="2"/>
      <c r="C69" s="2"/>
      <c r="D69" s="5">
        <v>0.0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16" t="s">
        <v>14</v>
      </c>
      <c r="D70" s="14" t="str">
        <f>SUM(D66:D69)</f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4" t="s">
        <v>47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 t="s">
        <v>48</v>
      </c>
      <c r="B73" s="2"/>
      <c r="C73" s="2"/>
      <c r="D73" s="2">
        <v>1700.0</v>
      </c>
      <c r="E73" s="2" t="s">
        <v>49</v>
      </c>
      <c r="F73" s="2"/>
      <c r="G73" s="2">
        <v>1700.0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 t="s">
        <v>50</v>
      </c>
      <c r="B74" s="2"/>
      <c r="C74" s="2"/>
      <c r="D74" s="2">
        <v>1400.0</v>
      </c>
      <c r="E74" s="2" t="s">
        <v>49</v>
      </c>
      <c r="F74" s="2"/>
      <c r="G74" s="2">
        <v>1400.0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 t="s">
        <v>51</v>
      </c>
      <c r="B75" s="2"/>
      <c r="C75" s="2"/>
      <c r="D75" s="2">
        <v>400.0</v>
      </c>
      <c r="E75" s="2" t="s">
        <v>49</v>
      </c>
      <c r="F75" s="2"/>
      <c r="G75" s="2">
        <v>400.0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 t="s">
        <v>52</v>
      </c>
      <c r="B76" s="2"/>
      <c r="C76" s="2"/>
      <c r="D76" s="5">
        <v>600.0</v>
      </c>
      <c r="E76" s="2"/>
      <c r="F76" s="2"/>
      <c r="G76" s="5">
        <v>600.0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 t="s">
        <v>53</v>
      </c>
      <c r="B77" s="2">
        <v>50.0</v>
      </c>
      <c r="C77" s="2">
        <v>0.0</v>
      </c>
      <c r="D77" s="2" t="str">
        <f t="shared" ref="D77:D80" si="13">B77*C77</f>
        <v>0</v>
      </c>
      <c r="E77" s="2"/>
      <c r="F77" s="2"/>
      <c r="G77" s="2" t="str">
        <f t="shared" ref="G77:G80" si="14">E77*F77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 t="s">
        <v>54</v>
      </c>
      <c r="B78" s="2">
        <v>50.0</v>
      </c>
      <c r="C78" s="5">
        <v>0.0</v>
      </c>
      <c r="D78" s="2" t="str">
        <f t="shared" si="13"/>
        <v>0</v>
      </c>
      <c r="E78" s="2"/>
      <c r="F78" s="2"/>
      <c r="G78" s="2" t="str">
        <f t="shared" si="14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 t="s">
        <v>55</v>
      </c>
      <c r="B79" s="2">
        <v>50.0</v>
      </c>
      <c r="C79" s="5">
        <v>0.0</v>
      </c>
      <c r="D79" s="2" t="str">
        <f t="shared" si="13"/>
        <v>0</v>
      </c>
      <c r="E79" s="2"/>
      <c r="F79" s="2"/>
      <c r="G79" s="2" t="str">
        <f t="shared" si="14"/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 t="s">
        <v>56</v>
      </c>
      <c r="B80" s="2">
        <v>50.0</v>
      </c>
      <c r="C80" s="2">
        <v>0.0</v>
      </c>
      <c r="D80" s="2" t="str">
        <f t="shared" si="13"/>
        <v>0</v>
      </c>
      <c r="E80" s="2"/>
      <c r="F80" s="2"/>
      <c r="G80" s="2" t="str">
        <f t="shared" si="14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 t="s">
        <v>57</v>
      </c>
      <c r="B81" s="2"/>
      <c r="C81" s="2"/>
      <c r="D81" s="5">
        <v>0.0</v>
      </c>
      <c r="E81" s="2" t="s">
        <v>58</v>
      </c>
      <c r="F81" s="2"/>
      <c r="G81" s="5">
        <v>0.0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 t="s">
        <v>59</v>
      </c>
      <c r="B82" s="2"/>
      <c r="C82" s="2"/>
      <c r="D82" s="29" t="str">
        <f>-((SUM(D73:D75))*0.15)</f>
        <v>(525)</v>
      </c>
      <c r="E82" s="2"/>
      <c r="F82" s="2"/>
      <c r="G82" s="29" t="str">
        <f>-((SUM(G73:G75))*0.15)</f>
        <v>(525)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16" t="s">
        <v>14</v>
      </c>
      <c r="D83" s="14" t="str">
        <f>SUM(D73:D82)</f>
        <v>3575</v>
      </c>
      <c r="E83" s="2"/>
      <c r="F83" s="2"/>
      <c r="G83" s="14" t="str">
        <f>SUM(G73:G82)</f>
        <v>3575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4" t="s">
        <v>60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 t="s">
        <v>61</v>
      </c>
      <c r="B85" s="2">
        <v>400.0</v>
      </c>
      <c r="C85" s="2">
        <v>2.0</v>
      </c>
      <c r="D85" s="2" t="str">
        <f>B85*C85</f>
        <v>800</v>
      </c>
      <c r="E85" s="2"/>
      <c r="F85" s="5" t="s">
        <v>62</v>
      </c>
      <c r="G85" s="5">
        <v>800.0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 t="s">
        <v>63</v>
      </c>
      <c r="B86" s="2"/>
      <c r="C86" s="2"/>
      <c r="D86" s="2">
        <v>3000.0</v>
      </c>
      <c r="E86" s="2"/>
      <c r="F86" s="5" t="s">
        <v>64</v>
      </c>
      <c r="G86" s="5">
        <v>2000.0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 t="s">
        <v>65</v>
      </c>
      <c r="B87" s="2"/>
      <c r="C87" s="2"/>
      <c r="D87" s="2">
        <v>3000.0</v>
      </c>
      <c r="E87" s="2"/>
      <c r="F87" s="5"/>
      <c r="G87" s="5">
        <v>500.0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16" t="s">
        <v>14</v>
      </c>
      <c r="D88" s="14" t="str">
        <f>SUM(D85:D87)</f>
        <v>6800</v>
      </c>
      <c r="E88" s="2"/>
      <c r="F88" s="2"/>
      <c r="G88" s="17" t="str">
        <f>SUM(G85:G87)</f>
        <v>$3,300.00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5"/>
      <c r="C90" s="16" t="s">
        <v>66</v>
      </c>
      <c r="D90" s="30" t="str">
        <f>D88+D83+D70+D63</f>
        <v>57255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 t="s">
        <v>67</v>
      </c>
      <c r="B92" s="2"/>
      <c r="C92" s="31" t="s">
        <v>68</v>
      </c>
      <c r="D92" s="15" t="str">
        <f>(0.029*D12)+(0.3*(C7+C8+C10+C11))</f>
        <v>$1,994.18</v>
      </c>
      <c r="E92" s="2" t="s">
        <v>69</v>
      </c>
      <c r="F92" s="2"/>
      <c r="G92" s="15" t="str">
        <f>SUM(K92*0.029)+(K93*J93)</f>
        <v>$912.67</v>
      </c>
      <c r="H92" s="5" t="s">
        <v>70</v>
      </c>
      <c r="J92" s="32">
        <v>0.029</v>
      </c>
      <c r="K92" s="33">
        <v>30530.0</v>
      </c>
      <c r="L92" s="5" t="s">
        <v>71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 t="s">
        <v>72</v>
      </c>
      <c r="B93" s="2"/>
      <c r="C93" s="31" t="s">
        <v>73</v>
      </c>
      <c r="D93" s="34" t="str">
        <f>(D12*0.025)+(0.99*(SUM(C7:C11)))</f>
        <v>2008.28</v>
      </c>
      <c r="E93" s="2"/>
      <c r="F93" s="5">
        <v>0.99</v>
      </c>
      <c r="G93" s="15" t="str">
        <f>SUM(F7:F11)*F93</f>
        <v>$166.32</v>
      </c>
      <c r="H93" s="2"/>
      <c r="I93" s="2"/>
      <c r="J93" s="18">
        <v>0.3</v>
      </c>
      <c r="K93" s="5">
        <v>91.0</v>
      </c>
      <c r="L93" s="5" t="s">
        <v>74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 t="s">
        <v>72</v>
      </c>
      <c r="B94" s="2"/>
      <c r="C94" s="31"/>
      <c r="D94" s="2"/>
      <c r="E94" s="2"/>
      <c r="F94" s="32">
        <v>0.02</v>
      </c>
      <c r="G94" s="15" t="str">
        <f>SUM(G7:G11)*0.02</f>
        <v>$620.10</v>
      </c>
      <c r="H94" s="1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 t="s">
        <v>75</v>
      </c>
      <c r="B95" s="2"/>
      <c r="C95" s="31">
        <v>0.1</v>
      </c>
      <c r="D95" s="15" t="str">
        <f>0.1*D37</f>
        <v>$9,911.00</v>
      </c>
      <c r="E95" s="2"/>
      <c r="F95" s="35">
        <v>0.1</v>
      </c>
      <c r="G95" s="15" t="str">
        <f>SUM(G37*0.1)</f>
        <v>$6,716.50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 t="s">
        <v>76</v>
      </c>
      <c r="B96" s="2"/>
      <c r="C96" s="31">
        <v>0.24</v>
      </c>
      <c r="D96" s="2" t="str">
        <f>(D63+D83)*0.24</f>
        <v>12109.2</v>
      </c>
      <c r="E96" s="2"/>
      <c r="F96" s="35">
        <v>0.24</v>
      </c>
      <c r="G96" s="15" t="str">
        <f>SUM(G63+G83)*0.24</f>
        <v>$10,032.00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16" t="s">
        <v>14</v>
      </c>
      <c r="D97" s="36" t="str">
        <f>SUM(D92:D96)</f>
        <v>$26,022.65</v>
      </c>
      <c r="E97" s="2"/>
      <c r="F97" s="2"/>
      <c r="G97" s="17" t="str">
        <f>SUM(G93:G96)</f>
        <v>$17,534.92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0" customHeight="1">
      <c r="A100" s="6"/>
      <c r="B100" s="6"/>
      <c r="C100" s="8" t="s">
        <v>77</v>
      </c>
      <c r="D100" s="22" t="str">
        <f>D97+D90</f>
        <v>$83,277.65</v>
      </c>
      <c r="E100" s="2"/>
      <c r="F100" s="2"/>
      <c r="G100" s="17" t="str">
        <f>SUM(G97+G83+G63+G88)</f>
        <v>$62,634.92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 t="s">
        <v>78</v>
      </c>
      <c r="D102" s="15" t="str">
        <f>D37-D100</f>
        <v>$15,832.35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 t="s">
        <v>79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 t="s">
        <v>80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 t="s">
        <v>81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5" t="s">
        <v>82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88"/>
    <col customWidth="1" min="2" max="2" width="9.63"/>
    <col customWidth="1" min="3" max="3" width="7.63"/>
    <col customWidth="1" min="4" max="4" width="15.38"/>
    <col customWidth="1" min="5" max="5" width="7.63"/>
    <col customWidth="1" min="6" max="6" width="8.13"/>
    <col customWidth="1" min="7" max="7" width="13.75"/>
    <col customWidth="1" min="8" max="9" width="7.63"/>
    <col customWidth="1" min="10" max="10" width="11.63"/>
    <col customWidth="1" min="11" max="11" width="7.63"/>
    <col customWidth="1" min="12" max="12" width="10.25"/>
    <col customWidth="1" min="13" max="26" width="7.63"/>
  </cols>
  <sheetData>
    <row r="1" ht="14.25" customHeight="1">
      <c r="A1" s="37" t="s">
        <v>83</v>
      </c>
      <c r="B1" s="37" t="s">
        <v>84</v>
      </c>
      <c r="C1" s="37" t="s">
        <v>85</v>
      </c>
      <c r="D1" s="38" t="s">
        <v>86</v>
      </c>
      <c r="E1" s="38" t="s">
        <v>87</v>
      </c>
      <c r="F1" s="37" t="s">
        <v>85</v>
      </c>
      <c r="G1" s="38" t="s">
        <v>86</v>
      </c>
      <c r="H1" s="38" t="s">
        <v>87</v>
      </c>
      <c r="I1" s="37" t="s">
        <v>85</v>
      </c>
      <c r="J1" s="38" t="s">
        <v>86</v>
      </c>
      <c r="K1" s="38" t="s">
        <v>87</v>
      </c>
      <c r="L1" s="38" t="s">
        <v>7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4.25" customHeight="1">
      <c r="A2" s="40" t="s">
        <v>31</v>
      </c>
      <c r="B2" s="41" t="s">
        <v>88</v>
      </c>
      <c r="C2" s="41">
        <v>75.0</v>
      </c>
      <c r="D2" s="41" t="s">
        <v>89</v>
      </c>
      <c r="E2" s="42">
        <v>32.0</v>
      </c>
      <c r="K2" s="43"/>
      <c r="L2" s="44" t="str">
        <f t="shared" ref="L2:L3" si="1">SUM(C2*E2)</f>
        <v>$2,400.00</v>
      </c>
    </row>
    <row r="3" ht="14.25" customHeight="1">
      <c r="A3" s="40" t="s">
        <v>31</v>
      </c>
      <c r="B3" s="40" t="s">
        <v>90</v>
      </c>
      <c r="C3" s="40">
        <v>75.0</v>
      </c>
      <c r="E3" s="42">
        <v>15.0</v>
      </c>
      <c r="K3" s="43"/>
      <c r="L3" s="44" t="str">
        <f t="shared" si="1"/>
        <v>$1,125.00</v>
      </c>
    </row>
    <row r="4" ht="14.25" customHeight="1">
      <c r="A4" s="41" t="s">
        <v>35</v>
      </c>
      <c r="B4" s="41" t="s">
        <v>36</v>
      </c>
      <c r="C4" s="41">
        <v>150.0</v>
      </c>
      <c r="D4" s="41" t="s">
        <v>91</v>
      </c>
      <c r="E4" s="42">
        <v>18.0</v>
      </c>
      <c r="K4" s="43"/>
      <c r="L4" s="44" t="str">
        <f t="shared" ref="L4:L5" si="2">SUM(E4*C4)</f>
        <v>$2,700.00</v>
      </c>
    </row>
    <row r="5" ht="14.25" customHeight="1">
      <c r="A5" s="41" t="s">
        <v>92</v>
      </c>
      <c r="B5" s="41" t="s">
        <v>36</v>
      </c>
      <c r="C5" s="41">
        <v>150.0</v>
      </c>
      <c r="D5" s="41" t="s">
        <v>93</v>
      </c>
      <c r="E5" s="42">
        <v>6.0</v>
      </c>
      <c r="K5" s="43"/>
      <c r="L5" s="44" t="str">
        <f t="shared" si="2"/>
        <v>$900.00</v>
      </c>
    </row>
    <row r="6" ht="14.25" customHeight="1">
      <c r="A6" s="40" t="s">
        <v>35</v>
      </c>
      <c r="B6" s="41" t="s">
        <v>94</v>
      </c>
      <c r="C6" s="41">
        <v>150.0</v>
      </c>
      <c r="E6" s="42">
        <v>10.0</v>
      </c>
      <c r="K6" s="43"/>
      <c r="L6" s="44" t="str">
        <f t="shared" ref="L6:L7" si="3">SUM(C6*E6)</f>
        <v>$1,500.00</v>
      </c>
    </row>
    <row r="7" ht="14.25" customHeight="1">
      <c r="A7" s="40" t="s">
        <v>35</v>
      </c>
      <c r="B7" s="40" t="s">
        <v>95</v>
      </c>
      <c r="C7" s="40">
        <v>150.0</v>
      </c>
      <c r="E7" s="42">
        <v>17.0</v>
      </c>
      <c r="K7" s="43"/>
      <c r="L7" s="44" t="str">
        <f t="shared" si="3"/>
        <v>$2,550.00</v>
      </c>
    </row>
    <row r="8" ht="14.25" customHeight="1">
      <c r="A8" s="40" t="s">
        <v>35</v>
      </c>
      <c r="B8" s="40" t="s">
        <v>90</v>
      </c>
      <c r="C8" s="40">
        <v>150.0</v>
      </c>
      <c r="E8" s="42">
        <v>15.0</v>
      </c>
      <c r="K8" s="43"/>
      <c r="L8" s="44" t="str">
        <f>SUM(E8*C8)</f>
        <v>$2,250.00</v>
      </c>
    </row>
    <row r="9" ht="14.25" customHeight="1">
      <c r="A9" s="40" t="s">
        <v>35</v>
      </c>
      <c r="B9" s="40" t="s">
        <v>38</v>
      </c>
      <c r="C9" s="40">
        <v>150.0</v>
      </c>
      <c r="D9" s="41" t="s">
        <v>96</v>
      </c>
      <c r="E9" s="42">
        <v>7.0</v>
      </c>
      <c r="F9" s="41">
        <v>6.0</v>
      </c>
      <c r="G9" s="41" t="s">
        <v>97</v>
      </c>
      <c r="H9" s="42">
        <v>150.0</v>
      </c>
      <c r="I9" s="41">
        <v>150.0</v>
      </c>
      <c r="J9" s="41" t="s">
        <v>98</v>
      </c>
      <c r="K9" s="42">
        <v>6.0</v>
      </c>
      <c r="L9" s="44" t="str">
        <f t="shared" ref="L9:L10" si="4">SUM(E9*C9)+(F9*H9)+(I9*K9)</f>
        <v>$2,850.00</v>
      </c>
    </row>
    <row r="10" ht="14.25" customHeight="1">
      <c r="A10" s="41"/>
      <c r="B10" s="40" t="s">
        <v>38</v>
      </c>
      <c r="C10" s="41">
        <v>6.0</v>
      </c>
      <c r="D10" s="41" t="s">
        <v>99</v>
      </c>
      <c r="E10" s="42">
        <v>125.0</v>
      </c>
      <c r="F10" s="41">
        <v>6.0</v>
      </c>
      <c r="G10" s="41" t="s">
        <v>100</v>
      </c>
      <c r="H10" s="42">
        <v>125.0</v>
      </c>
      <c r="I10" s="41">
        <v>6.0</v>
      </c>
      <c r="J10" s="41" t="s">
        <v>101</v>
      </c>
      <c r="K10" s="42">
        <v>125.0</v>
      </c>
      <c r="L10" s="44" t="str">
        <f t="shared" si="4"/>
        <v>$2,250.00</v>
      </c>
    </row>
    <row r="11" ht="14.25" customHeight="1">
      <c r="A11" s="41"/>
      <c r="B11" s="40" t="s">
        <v>38</v>
      </c>
      <c r="C11" s="41">
        <v>150.0</v>
      </c>
      <c r="D11" s="41" t="s">
        <v>102</v>
      </c>
      <c r="E11" s="42">
        <v>12.5</v>
      </c>
      <c r="F11" s="41" t="s">
        <v>103</v>
      </c>
      <c r="G11" s="45">
        <v>6.5</v>
      </c>
      <c r="H11" s="42"/>
      <c r="K11" s="43"/>
      <c r="L11" s="44" t="str">
        <f>SUM(E11*C11)+(G11*C11)</f>
        <v>$2,850.00</v>
      </c>
    </row>
    <row r="12" ht="14.25" customHeight="1">
      <c r="A12" s="41"/>
      <c r="B12" s="40" t="s">
        <v>38</v>
      </c>
      <c r="C12" s="41">
        <v>150.0</v>
      </c>
      <c r="D12" s="41" t="s">
        <v>104</v>
      </c>
      <c r="E12" s="42">
        <v>8.0</v>
      </c>
      <c r="F12" s="41">
        <v>6.0</v>
      </c>
      <c r="G12" s="41" t="s">
        <v>105</v>
      </c>
      <c r="H12" s="41">
        <v>175.0</v>
      </c>
      <c r="K12" s="43"/>
      <c r="L12" s="44" t="str">
        <f>SUM(C12*E12)+(F12*H12)</f>
        <v>$2,250.00</v>
      </c>
    </row>
    <row r="13" ht="14.25" customHeight="1">
      <c r="A13" s="41" t="s">
        <v>92</v>
      </c>
      <c r="B13" s="41" t="s">
        <v>36</v>
      </c>
      <c r="C13" s="41">
        <v>150.0</v>
      </c>
      <c r="D13" s="41" t="s">
        <v>106</v>
      </c>
      <c r="E13" s="42">
        <v>28.0</v>
      </c>
      <c r="K13" s="43"/>
      <c r="L13" s="44" t="str">
        <f t="shared" ref="L13:L14" si="5">SUM(E13*C13)</f>
        <v>$4,200.00</v>
      </c>
    </row>
    <row r="14" ht="14.25" customHeight="1">
      <c r="A14" s="40" t="s">
        <v>92</v>
      </c>
      <c r="B14" s="41" t="s">
        <v>94</v>
      </c>
      <c r="C14" s="41">
        <v>150.0</v>
      </c>
      <c r="E14" s="42">
        <v>10.0</v>
      </c>
      <c r="K14" s="43"/>
      <c r="L14" s="44" t="str">
        <f t="shared" si="5"/>
        <v>$1,500.00</v>
      </c>
    </row>
    <row r="15" ht="14.25" customHeight="1">
      <c r="A15" s="40" t="s">
        <v>92</v>
      </c>
      <c r="B15" s="40" t="s">
        <v>95</v>
      </c>
      <c r="C15" s="40">
        <v>150.0</v>
      </c>
      <c r="E15" s="42">
        <v>17.0</v>
      </c>
      <c r="K15" s="43"/>
      <c r="L15" s="44" t="str">
        <f t="shared" ref="L15:L16" si="6">SUM(C15*E15)</f>
        <v>$2,550.00</v>
      </c>
    </row>
    <row r="16" ht="14.25" customHeight="1">
      <c r="A16" s="40" t="s">
        <v>92</v>
      </c>
      <c r="B16" s="40" t="s">
        <v>90</v>
      </c>
      <c r="C16" s="40">
        <v>150.0</v>
      </c>
      <c r="E16" s="42">
        <v>15.0</v>
      </c>
      <c r="K16" s="43"/>
      <c r="L16" s="44" t="str">
        <f t="shared" si="6"/>
        <v>$2,250.00</v>
      </c>
    </row>
    <row r="17" ht="14.25" customHeight="1">
      <c r="A17" s="40" t="s">
        <v>40</v>
      </c>
      <c r="B17" s="40" t="s">
        <v>107</v>
      </c>
      <c r="C17" s="40">
        <v>100.0</v>
      </c>
      <c r="D17" s="41" t="s">
        <v>108</v>
      </c>
      <c r="E17" s="42">
        <v>8.0</v>
      </c>
      <c r="K17" s="43"/>
      <c r="L17" s="44" t="str">
        <f t="shared" ref="L17:L18" si="7">SUM(E17*C17)</f>
        <v>$800.00</v>
      </c>
    </row>
    <row r="18" ht="14.25" customHeight="1">
      <c r="A18" s="40" t="s">
        <v>40</v>
      </c>
      <c r="B18" s="40" t="s">
        <v>36</v>
      </c>
      <c r="C18" s="40">
        <v>100.0</v>
      </c>
      <c r="D18" s="41" t="s">
        <v>109</v>
      </c>
      <c r="E18" s="42">
        <v>18.0</v>
      </c>
      <c r="K18" s="43"/>
      <c r="L18" s="44" t="str">
        <f t="shared" si="7"/>
        <v>$1,800.00</v>
      </c>
    </row>
    <row r="19" ht="14.25" customHeight="1">
      <c r="A19" s="40" t="s">
        <v>40</v>
      </c>
      <c r="B19" s="41" t="s">
        <v>94</v>
      </c>
      <c r="C19" s="41">
        <v>75.0</v>
      </c>
      <c r="E19" s="42">
        <v>10.0</v>
      </c>
      <c r="K19" s="43"/>
      <c r="L19" s="44" t="str">
        <f t="shared" ref="L19:L20" si="8">SUM(C19*E19)</f>
        <v>$750.00</v>
      </c>
    </row>
    <row r="20" ht="14.25" customHeight="1">
      <c r="A20" s="40" t="s">
        <v>40</v>
      </c>
      <c r="B20" s="41" t="s">
        <v>90</v>
      </c>
      <c r="C20" s="41">
        <v>75.0</v>
      </c>
      <c r="E20" s="42">
        <v>10.0</v>
      </c>
      <c r="K20" s="43"/>
      <c r="L20" s="44" t="str">
        <f t="shared" si="8"/>
        <v>$750.00</v>
      </c>
    </row>
    <row r="21" ht="14.25" customHeight="1">
      <c r="A21" s="46"/>
      <c r="B21" s="46"/>
      <c r="C21" s="46"/>
      <c r="L21" s="47" t="str">
        <f>SUM(L2:L20)</f>
        <v>$38,225.00</v>
      </c>
    </row>
    <row r="22" ht="14.25" customHeight="1">
      <c r="A22" s="46"/>
      <c r="L22" s="39"/>
    </row>
    <row r="23" ht="14.25" customHeight="1">
      <c r="A23" s="46"/>
      <c r="L23" s="39"/>
    </row>
    <row r="24" ht="14.25" customHeight="1">
      <c r="A24" s="46"/>
      <c r="L24" s="39"/>
    </row>
    <row r="25" ht="14.25" customHeight="1">
      <c r="A25" s="46"/>
      <c r="L25" s="39"/>
    </row>
    <row r="26" ht="14.25" customHeight="1">
      <c r="A26" s="46"/>
      <c r="L26" s="39"/>
    </row>
    <row r="27" ht="14.25" customHeight="1">
      <c r="A27" s="46"/>
      <c r="L27" s="39"/>
    </row>
    <row r="28" ht="14.25" customHeight="1">
      <c r="A28" s="46"/>
      <c r="L28" s="39"/>
    </row>
    <row r="29" ht="14.25" customHeight="1">
      <c r="A29" s="46"/>
      <c r="L29" s="39"/>
    </row>
    <row r="30" ht="14.25" customHeight="1">
      <c r="A30" s="46"/>
      <c r="L30" s="39"/>
    </row>
    <row r="31" ht="14.25" customHeight="1">
      <c r="A31" s="46"/>
      <c r="L31" s="39"/>
    </row>
    <row r="32" ht="14.25" customHeight="1">
      <c r="A32" s="46"/>
      <c r="L32" s="39"/>
    </row>
    <row r="33" ht="14.25" customHeight="1">
      <c r="A33" s="46"/>
      <c r="L33" s="39"/>
    </row>
    <row r="34" ht="14.25" customHeight="1">
      <c r="A34" s="46"/>
      <c r="L34" s="39"/>
    </row>
    <row r="35" ht="14.25" customHeight="1">
      <c r="A35" s="46"/>
      <c r="L35" s="39"/>
    </row>
    <row r="36" ht="14.25" customHeight="1">
      <c r="A36" s="46"/>
      <c r="L36" s="39"/>
    </row>
    <row r="37" ht="14.25" customHeight="1">
      <c r="A37" s="46"/>
      <c r="L37" s="39"/>
    </row>
    <row r="38" ht="14.25" customHeight="1">
      <c r="A38" s="46"/>
      <c r="L38" s="39"/>
    </row>
    <row r="39" ht="14.25" customHeight="1">
      <c r="A39" s="46"/>
      <c r="L39" s="39"/>
    </row>
    <row r="40" ht="14.25" customHeight="1">
      <c r="A40" s="46"/>
      <c r="L40" s="39"/>
    </row>
    <row r="41" ht="14.25" customHeight="1">
      <c r="A41" s="46"/>
      <c r="L41" s="39"/>
    </row>
    <row r="42" ht="14.25" customHeight="1">
      <c r="A42" s="46"/>
      <c r="L42" s="39"/>
    </row>
    <row r="43" ht="14.25" customHeight="1">
      <c r="A43" s="46"/>
      <c r="L43" s="39"/>
    </row>
    <row r="44" ht="14.25" customHeight="1">
      <c r="A44" s="46"/>
      <c r="L44" s="39"/>
    </row>
    <row r="45" ht="14.25" customHeight="1">
      <c r="A45" s="46"/>
      <c r="L45" s="39"/>
    </row>
    <row r="46" ht="14.25" customHeight="1">
      <c r="A46" s="46"/>
      <c r="L46" s="39"/>
    </row>
    <row r="47" ht="14.25" customHeight="1">
      <c r="A47" s="46"/>
      <c r="L47" s="39"/>
    </row>
    <row r="48" ht="14.25" customHeight="1">
      <c r="A48" s="46"/>
      <c r="L48" s="39"/>
    </row>
    <row r="49" ht="14.25" customHeight="1">
      <c r="A49" s="46"/>
      <c r="L49" s="39"/>
    </row>
    <row r="50" ht="14.25" customHeight="1">
      <c r="A50" s="46"/>
      <c r="L50" s="39"/>
    </row>
    <row r="51" ht="14.25" customHeight="1">
      <c r="A51" s="46"/>
      <c r="L51" s="39"/>
    </row>
    <row r="52" ht="14.25" customHeight="1">
      <c r="A52" s="46"/>
      <c r="L52" s="39"/>
    </row>
    <row r="53" ht="14.25" customHeight="1">
      <c r="A53" s="46"/>
      <c r="L53" s="39"/>
    </row>
    <row r="54" ht="14.25" customHeight="1">
      <c r="A54" s="46"/>
      <c r="L54" s="39"/>
    </row>
    <row r="55" ht="14.25" customHeight="1">
      <c r="A55" s="46"/>
      <c r="L55" s="39"/>
    </row>
    <row r="56" ht="14.25" customHeight="1">
      <c r="A56" s="46"/>
      <c r="L56" s="39"/>
    </row>
    <row r="57" ht="14.25" customHeight="1">
      <c r="A57" s="46"/>
      <c r="L57" s="39"/>
    </row>
    <row r="58" ht="14.25" customHeight="1">
      <c r="A58" s="46"/>
      <c r="L58" s="39"/>
    </row>
    <row r="59" ht="14.25" customHeight="1">
      <c r="A59" s="46"/>
      <c r="L59" s="39"/>
    </row>
    <row r="60" ht="14.25" customHeight="1">
      <c r="A60" s="46"/>
      <c r="L60" s="39"/>
    </row>
    <row r="61" ht="14.25" customHeight="1">
      <c r="A61" s="46"/>
      <c r="L61" s="39"/>
    </row>
    <row r="62" ht="14.25" customHeight="1">
      <c r="A62" s="46"/>
      <c r="L62" s="39"/>
    </row>
    <row r="63" ht="14.25" customHeight="1">
      <c r="A63" s="46"/>
      <c r="L63" s="39"/>
    </row>
    <row r="64" ht="14.25" customHeight="1">
      <c r="A64" s="46"/>
      <c r="L64" s="39"/>
    </row>
    <row r="65" ht="14.25" customHeight="1">
      <c r="A65" s="46"/>
      <c r="L65" s="39"/>
    </row>
    <row r="66" ht="14.25" customHeight="1">
      <c r="A66" s="46"/>
      <c r="L66" s="39"/>
    </row>
    <row r="67" ht="14.25" customHeight="1">
      <c r="A67" s="46"/>
      <c r="L67" s="39"/>
    </row>
    <row r="68" ht="14.25" customHeight="1">
      <c r="A68" s="46"/>
      <c r="L68" s="39"/>
    </row>
    <row r="69" ht="14.25" customHeight="1">
      <c r="A69" s="46"/>
      <c r="L69" s="39"/>
    </row>
    <row r="70" ht="14.25" customHeight="1">
      <c r="A70" s="46"/>
      <c r="L70" s="39"/>
    </row>
    <row r="71" ht="14.25" customHeight="1">
      <c r="A71" s="46"/>
      <c r="L71" s="39"/>
    </row>
    <row r="72" ht="14.25" customHeight="1">
      <c r="A72" s="46"/>
      <c r="L72" s="39"/>
    </row>
    <row r="73" ht="14.25" customHeight="1">
      <c r="A73" s="46"/>
      <c r="L73" s="39"/>
    </row>
    <row r="74" ht="14.25" customHeight="1">
      <c r="A74" s="46"/>
      <c r="L74" s="39"/>
    </row>
    <row r="75" ht="14.25" customHeight="1">
      <c r="A75" s="46"/>
      <c r="L75" s="39"/>
    </row>
    <row r="76" ht="14.25" customHeight="1">
      <c r="A76" s="46"/>
      <c r="L76" s="39"/>
    </row>
    <row r="77" ht="14.25" customHeight="1">
      <c r="A77" s="46"/>
      <c r="L77" s="39"/>
    </row>
    <row r="78" ht="14.25" customHeight="1">
      <c r="A78" s="46"/>
      <c r="L78" s="39"/>
    </row>
    <row r="79" ht="14.25" customHeight="1">
      <c r="A79" s="46"/>
      <c r="L79" s="39"/>
    </row>
    <row r="80" ht="14.25" customHeight="1">
      <c r="A80" s="46"/>
      <c r="L80" s="39"/>
    </row>
    <row r="81" ht="14.25" customHeight="1">
      <c r="A81" s="46"/>
      <c r="L81" s="39"/>
    </row>
    <row r="82" ht="14.25" customHeight="1">
      <c r="A82" s="46"/>
      <c r="L82" s="39"/>
    </row>
    <row r="83" ht="14.25" customHeight="1">
      <c r="A83" s="46"/>
      <c r="L83" s="39"/>
    </row>
    <row r="84" ht="14.25" customHeight="1">
      <c r="A84" s="46"/>
      <c r="L84" s="39"/>
    </row>
    <row r="85" ht="14.25" customHeight="1">
      <c r="A85" s="46"/>
      <c r="L85" s="39"/>
    </row>
    <row r="86" ht="14.25" customHeight="1">
      <c r="A86" s="46"/>
      <c r="L86" s="39"/>
    </row>
    <row r="87" ht="14.25" customHeight="1">
      <c r="A87" s="46"/>
      <c r="L87" s="39"/>
    </row>
    <row r="88" ht="14.25" customHeight="1">
      <c r="A88" s="46"/>
      <c r="L88" s="39"/>
    </row>
    <row r="89" ht="14.25" customHeight="1">
      <c r="A89" s="46"/>
      <c r="L89" s="39"/>
    </row>
    <row r="90" ht="14.25" customHeight="1">
      <c r="A90" s="46"/>
      <c r="L90" s="39"/>
    </row>
    <row r="91" ht="14.25" customHeight="1">
      <c r="A91" s="46"/>
      <c r="L91" s="39"/>
    </row>
    <row r="92" ht="14.25" customHeight="1">
      <c r="A92" s="46"/>
      <c r="L92" s="39"/>
    </row>
    <row r="93" ht="14.25" customHeight="1">
      <c r="A93" s="46"/>
      <c r="L93" s="39"/>
    </row>
    <row r="94" ht="14.25" customHeight="1">
      <c r="A94" s="46"/>
      <c r="L94" s="39"/>
    </row>
    <row r="95" ht="14.25" customHeight="1">
      <c r="A95" s="46"/>
      <c r="L95" s="39"/>
    </row>
    <row r="96" ht="14.25" customHeight="1">
      <c r="A96" s="46"/>
      <c r="L96" s="39"/>
    </row>
    <row r="97" ht="14.25" customHeight="1">
      <c r="A97" s="46"/>
      <c r="L97" s="39"/>
    </row>
    <row r="98" ht="14.25" customHeight="1">
      <c r="A98" s="46"/>
      <c r="L98" s="39"/>
    </row>
    <row r="99" ht="14.25" customHeight="1">
      <c r="A99" s="46"/>
      <c r="L99" s="39"/>
    </row>
    <row r="100" ht="14.25" customHeight="1">
      <c r="A100" s="46"/>
      <c r="L100" s="39"/>
    </row>
    <row r="101" ht="14.25" customHeight="1">
      <c r="A101" s="46"/>
      <c r="L101" s="39"/>
    </row>
    <row r="102" ht="14.25" customHeight="1">
      <c r="A102" s="46"/>
      <c r="L102" s="39"/>
    </row>
    <row r="103" ht="14.25" customHeight="1">
      <c r="A103" s="46"/>
      <c r="L103" s="39"/>
    </row>
    <row r="104" ht="14.25" customHeight="1">
      <c r="A104" s="46"/>
      <c r="L104" s="39"/>
    </row>
    <row r="105" ht="14.25" customHeight="1">
      <c r="A105" s="46"/>
      <c r="L105" s="39"/>
    </row>
    <row r="106" ht="14.25" customHeight="1">
      <c r="A106" s="46"/>
      <c r="L106" s="39"/>
    </row>
    <row r="107" ht="14.25" customHeight="1">
      <c r="A107" s="46"/>
      <c r="L107" s="39"/>
    </row>
    <row r="108" ht="14.25" customHeight="1">
      <c r="A108" s="46"/>
      <c r="L108" s="39"/>
    </row>
    <row r="109" ht="14.25" customHeight="1">
      <c r="A109" s="46"/>
      <c r="L109" s="39"/>
    </row>
    <row r="110" ht="14.25" customHeight="1">
      <c r="A110" s="46"/>
      <c r="L110" s="39"/>
    </row>
    <row r="111" ht="14.25" customHeight="1">
      <c r="A111" s="46"/>
      <c r="L111" s="39"/>
    </row>
    <row r="112" ht="14.25" customHeight="1">
      <c r="A112" s="46"/>
      <c r="L112" s="39"/>
    </row>
    <row r="113" ht="14.25" customHeight="1">
      <c r="A113" s="46"/>
      <c r="L113" s="39"/>
    </row>
    <row r="114" ht="14.25" customHeight="1">
      <c r="A114" s="46"/>
      <c r="L114" s="39"/>
    </row>
    <row r="115" ht="14.25" customHeight="1">
      <c r="A115" s="46"/>
      <c r="L115" s="39"/>
    </row>
    <row r="116" ht="14.25" customHeight="1">
      <c r="A116" s="46"/>
      <c r="L116" s="39"/>
    </row>
    <row r="117" ht="14.25" customHeight="1">
      <c r="A117" s="46"/>
      <c r="L117" s="39"/>
    </row>
    <row r="118" ht="14.25" customHeight="1">
      <c r="A118" s="46"/>
      <c r="L118" s="39"/>
    </row>
    <row r="119" ht="14.25" customHeight="1">
      <c r="A119" s="46"/>
      <c r="L119" s="39"/>
    </row>
    <row r="120" ht="14.25" customHeight="1">
      <c r="A120" s="46"/>
      <c r="L120" s="39"/>
    </row>
    <row r="121" ht="14.25" customHeight="1">
      <c r="A121" s="46"/>
      <c r="L121" s="39"/>
    </row>
    <row r="122" ht="14.25" customHeight="1">
      <c r="A122" s="46"/>
      <c r="L122" s="39"/>
    </row>
    <row r="123" ht="14.25" customHeight="1">
      <c r="A123" s="46"/>
      <c r="L123" s="39"/>
    </row>
    <row r="124" ht="14.25" customHeight="1">
      <c r="A124" s="46"/>
      <c r="L124" s="39"/>
    </row>
    <row r="125" ht="14.25" customHeight="1">
      <c r="A125" s="46"/>
      <c r="L125" s="39"/>
    </row>
    <row r="126" ht="14.25" customHeight="1">
      <c r="A126" s="46"/>
      <c r="L126" s="39"/>
    </row>
    <row r="127" ht="14.25" customHeight="1">
      <c r="A127" s="46"/>
      <c r="L127" s="39"/>
    </row>
    <row r="128" ht="14.25" customHeight="1">
      <c r="A128" s="46"/>
      <c r="L128" s="39"/>
    </row>
    <row r="129" ht="14.25" customHeight="1">
      <c r="A129" s="46"/>
      <c r="L129" s="39"/>
    </row>
    <row r="130" ht="14.25" customHeight="1">
      <c r="A130" s="46"/>
      <c r="L130" s="39"/>
    </row>
    <row r="131" ht="14.25" customHeight="1">
      <c r="A131" s="46"/>
      <c r="L131" s="39"/>
    </row>
    <row r="132" ht="14.25" customHeight="1">
      <c r="A132" s="46"/>
      <c r="L132" s="39"/>
    </row>
    <row r="133" ht="14.25" customHeight="1">
      <c r="A133" s="46"/>
      <c r="L133" s="39"/>
    </row>
    <row r="134" ht="14.25" customHeight="1">
      <c r="A134" s="46"/>
      <c r="L134" s="39"/>
    </row>
    <row r="135" ht="14.25" customHeight="1">
      <c r="A135" s="46"/>
      <c r="L135" s="39"/>
    </row>
    <row r="136" ht="14.25" customHeight="1">
      <c r="A136" s="46"/>
      <c r="L136" s="39"/>
    </row>
    <row r="137" ht="14.25" customHeight="1">
      <c r="A137" s="46"/>
      <c r="L137" s="39"/>
    </row>
    <row r="138" ht="14.25" customHeight="1">
      <c r="A138" s="46"/>
      <c r="L138" s="39"/>
    </row>
    <row r="139" ht="14.25" customHeight="1">
      <c r="A139" s="46"/>
      <c r="L139" s="39"/>
    </row>
    <row r="140" ht="14.25" customHeight="1">
      <c r="A140" s="46"/>
      <c r="L140" s="39"/>
    </row>
    <row r="141" ht="14.25" customHeight="1">
      <c r="A141" s="46"/>
      <c r="L141" s="39"/>
    </row>
    <row r="142" ht="14.25" customHeight="1">
      <c r="A142" s="46"/>
      <c r="L142" s="39"/>
    </row>
    <row r="143" ht="14.25" customHeight="1">
      <c r="A143" s="46"/>
      <c r="L143" s="39"/>
    </row>
    <row r="144" ht="14.25" customHeight="1">
      <c r="A144" s="46"/>
      <c r="L144" s="39"/>
    </row>
    <row r="145" ht="14.25" customHeight="1">
      <c r="A145" s="46"/>
      <c r="L145" s="39"/>
    </row>
    <row r="146" ht="14.25" customHeight="1">
      <c r="A146" s="46"/>
      <c r="L146" s="39"/>
    </row>
    <row r="147" ht="14.25" customHeight="1">
      <c r="A147" s="46"/>
      <c r="L147" s="39"/>
    </row>
    <row r="148" ht="14.25" customHeight="1">
      <c r="A148" s="46"/>
      <c r="L148" s="39"/>
    </row>
    <row r="149" ht="14.25" customHeight="1">
      <c r="A149" s="46"/>
      <c r="L149" s="39"/>
    </row>
    <row r="150" ht="14.25" customHeight="1">
      <c r="A150" s="46"/>
      <c r="L150" s="39"/>
    </row>
    <row r="151" ht="14.25" customHeight="1">
      <c r="A151" s="46"/>
      <c r="L151" s="39"/>
    </row>
    <row r="152" ht="14.25" customHeight="1">
      <c r="A152" s="46"/>
      <c r="L152" s="39"/>
    </row>
    <row r="153" ht="14.25" customHeight="1">
      <c r="A153" s="46"/>
      <c r="L153" s="39"/>
    </row>
    <row r="154" ht="14.25" customHeight="1">
      <c r="A154" s="46"/>
      <c r="L154" s="39"/>
    </row>
    <row r="155" ht="14.25" customHeight="1">
      <c r="A155" s="46"/>
      <c r="L155" s="39"/>
    </row>
    <row r="156" ht="14.25" customHeight="1">
      <c r="A156" s="46"/>
      <c r="L156" s="39"/>
    </row>
    <row r="157" ht="14.25" customHeight="1">
      <c r="A157" s="46"/>
      <c r="L157" s="39"/>
    </row>
    <row r="158" ht="14.25" customHeight="1">
      <c r="A158" s="46"/>
      <c r="L158" s="39"/>
    </row>
    <row r="159" ht="14.25" customHeight="1">
      <c r="A159" s="46"/>
      <c r="L159" s="39"/>
    </row>
    <row r="160" ht="14.25" customHeight="1">
      <c r="A160" s="46"/>
      <c r="L160" s="39"/>
    </row>
    <row r="161" ht="14.25" customHeight="1">
      <c r="A161" s="46"/>
      <c r="L161" s="39"/>
    </row>
    <row r="162" ht="14.25" customHeight="1">
      <c r="A162" s="46"/>
      <c r="L162" s="39"/>
    </row>
    <row r="163" ht="14.25" customHeight="1">
      <c r="A163" s="46"/>
      <c r="L163" s="39"/>
    </row>
    <row r="164" ht="14.25" customHeight="1">
      <c r="A164" s="46"/>
      <c r="L164" s="39"/>
    </row>
    <row r="165" ht="14.25" customHeight="1">
      <c r="A165" s="46"/>
      <c r="L165" s="39"/>
    </row>
    <row r="166" ht="14.25" customHeight="1">
      <c r="A166" s="46"/>
      <c r="L166" s="39"/>
    </row>
    <row r="167" ht="14.25" customHeight="1">
      <c r="A167" s="46"/>
      <c r="L167" s="39"/>
    </row>
    <row r="168" ht="14.25" customHeight="1">
      <c r="A168" s="46"/>
      <c r="L168" s="39"/>
    </row>
    <row r="169" ht="14.25" customHeight="1">
      <c r="A169" s="46"/>
      <c r="L169" s="39"/>
    </row>
    <row r="170" ht="14.25" customHeight="1">
      <c r="A170" s="46"/>
      <c r="L170" s="39"/>
    </row>
    <row r="171" ht="14.25" customHeight="1">
      <c r="A171" s="46"/>
      <c r="L171" s="39"/>
    </row>
    <row r="172" ht="14.25" customHeight="1">
      <c r="A172" s="46"/>
      <c r="L172" s="39"/>
    </row>
    <row r="173" ht="14.25" customHeight="1">
      <c r="A173" s="46"/>
      <c r="L173" s="39"/>
    </row>
    <row r="174" ht="14.25" customHeight="1">
      <c r="A174" s="46"/>
      <c r="L174" s="39"/>
    </row>
    <row r="175" ht="14.25" customHeight="1">
      <c r="A175" s="46"/>
      <c r="L175" s="39"/>
    </row>
    <row r="176" ht="14.25" customHeight="1">
      <c r="A176" s="46"/>
      <c r="L176" s="39"/>
    </row>
    <row r="177" ht="14.25" customHeight="1">
      <c r="A177" s="46"/>
      <c r="L177" s="39"/>
    </row>
    <row r="178" ht="14.25" customHeight="1">
      <c r="A178" s="46"/>
      <c r="L178" s="39"/>
    </row>
    <row r="179" ht="14.25" customHeight="1">
      <c r="A179" s="46"/>
      <c r="L179" s="39"/>
    </row>
    <row r="180" ht="14.25" customHeight="1">
      <c r="A180" s="46"/>
      <c r="L180" s="39"/>
    </row>
    <row r="181" ht="14.25" customHeight="1">
      <c r="A181" s="46"/>
      <c r="L181" s="39"/>
    </row>
    <row r="182" ht="14.25" customHeight="1">
      <c r="A182" s="46"/>
      <c r="L182" s="39"/>
    </row>
    <row r="183" ht="14.25" customHeight="1">
      <c r="A183" s="46"/>
      <c r="L183" s="39"/>
    </row>
    <row r="184" ht="14.25" customHeight="1">
      <c r="A184" s="46"/>
      <c r="L184" s="39"/>
    </row>
    <row r="185" ht="14.25" customHeight="1">
      <c r="A185" s="46"/>
      <c r="L185" s="39"/>
    </row>
    <row r="186" ht="14.25" customHeight="1">
      <c r="A186" s="46"/>
      <c r="L186" s="39"/>
    </row>
    <row r="187" ht="14.25" customHeight="1">
      <c r="A187" s="46"/>
      <c r="L187" s="39"/>
    </row>
    <row r="188" ht="14.25" customHeight="1">
      <c r="A188" s="46"/>
      <c r="L188" s="39"/>
    </row>
    <row r="189" ht="14.25" customHeight="1">
      <c r="A189" s="46"/>
      <c r="L189" s="39"/>
    </row>
    <row r="190" ht="14.25" customHeight="1">
      <c r="A190" s="46"/>
      <c r="L190" s="39"/>
    </row>
    <row r="191" ht="14.25" customHeight="1">
      <c r="A191" s="46"/>
      <c r="L191" s="39"/>
    </row>
    <row r="192" ht="14.25" customHeight="1">
      <c r="A192" s="46"/>
      <c r="L192" s="39"/>
    </row>
    <row r="193" ht="14.25" customHeight="1">
      <c r="A193" s="46"/>
      <c r="L193" s="39"/>
    </row>
    <row r="194" ht="14.25" customHeight="1">
      <c r="A194" s="46"/>
      <c r="L194" s="39"/>
    </row>
    <row r="195" ht="14.25" customHeight="1">
      <c r="A195" s="46"/>
      <c r="L195" s="39"/>
    </row>
    <row r="196" ht="14.25" customHeight="1">
      <c r="A196" s="46"/>
      <c r="L196" s="39"/>
    </row>
    <row r="197" ht="14.25" customHeight="1">
      <c r="A197" s="46"/>
      <c r="L197" s="39"/>
    </row>
    <row r="198" ht="14.25" customHeight="1">
      <c r="A198" s="46"/>
      <c r="L198" s="39"/>
    </row>
    <row r="199" ht="14.25" customHeight="1">
      <c r="A199" s="46"/>
      <c r="L199" s="39"/>
    </row>
    <row r="200" ht="14.25" customHeight="1">
      <c r="A200" s="46"/>
      <c r="L200" s="39"/>
    </row>
    <row r="201" ht="14.25" customHeight="1">
      <c r="A201" s="46"/>
      <c r="L201" s="39"/>
    </row>
    <row r="202" ht="14.25" customHeight="1">
      <c r="A202" s="46"/>
      <c r="L202" s="39"/>
    </row>
    <row r="203" ht="14.25" customHeight="1">
      <c r="A203" s="46"/>
      <c r="L203" s="39"/>
    </row>
    <row r="204" ht="14.25" customHeight="1">
      <c r="A204" s="46"/>
      <c r="L204" s="39"/>
    </row>
    <row r="205" ht="14.25" customHeight="1">
      <c r="A205" s="46"/>
      <c r="L205" s="39"/>
    </row>
    <row r="206" ht="14.25" customHeight="1">
      <c r="A206" s="46"/>
      <c r="L206" s="39"/>
    </row>
    <row r="207" ht="14.25" customHeight="1">
      <c r="A207" s="46"/>
      <c r="L207" s="39"/>
    </row>
    <row r="208" ht="14.25" customHeight="1">
      <c r="A208" s="46"/>
      <c r="L208" s="39"/>
    </row>
    <row r="209" ht="14.25" customHeight="1">
      <c r="A209" s="46"/>
      <c r="L209" s="39"/>
    </row>
    <row r="210" ht="14.25" customHeight="1">
      <c r="A210" s="46"/>
      <c r="L210" s="39"/>
    </row>
    <row r="211" ht="14.25" customHeight="1">
      <c r="A211" s="46"/>
      <c r="L211" s="39"/>
    </row>
    <row r="212" ht="14.25" customHeight="1">
      <c r="A212" s="46"/>
      <c r="L212" s="39"/>
    </row>
    <row r="213" ht="14.25" customHeight="1">
      <c r="A213" s="46"/>
      <c r="L213" s="39"/>
    </row>
    <row r="214" ht="14.25" customHeight="1">
      <c r="A214" s="46"/>
      <c r="L214" s="39"/>
    </row>
    <row r="215" ht="14.25" customHeight="1">
      <c r="A215" s="46"/>
      <c r="L215" s="39"/>
    </row>
    <row r="216" ht="14.25" customHeight="1">
      <c r="A216" s="46"/>
      <c r="L216" s="39"/>
    </row>
    <row r="217" ht="14.25" customHeight="1">
      <c r="A217" s="46"/>
      <c r="L217" s="39"/>
    </row>
    <row r="218" ht="14.25" customHeight="1">
      <c r="A218" s="46"/>
      <c r="L218" s="39"/>
    </row>
    <row r="219" ht="14.25" customHeight="1">
      <c r="A219" s="46"/>
      <c r="L219" s="39"/>
    </row>
    <row r="220" ht="14.25" customHeight="1">
      <c r="A220" s="46"/>
      <c r="L220" s="39"/>
    </row>
    <row r="221" ht="14.25" customHeight="1">
      <c r="A221" s="46"/>
      <c r="L221" s="39"/>
    </row>
    <row r="222" ht="14.25" customHeight="1">
      <c r="A222" s="46"/>
      <c r="L222" s="39"/>
    </row>
    <row r="223" ht="14.25" customHeight="1">
      <c r="A223" s="46"/>
      <c r="L223" s="39"/>
    </row>
    <row r="224" ht="14.25" customHeight="1">
      <c r="A224" s="46"/>
      <c r="L224" s="39"/>
    </row>
    <row r="225" ht="14.25" customHeight="1">
      <c r="A225" s="46"/>
      <c r="L225" s="39"/>
    </row>
    <row r="226" ht="14.25" customHeight="1">
      <c r="A226" s="46"/>
      <c r="L226" s="39"/>
    </row>
    <row r="227" ht="14.25" customHeight="1">
      <c r="A227" s="46"/>
      <c r="L227" s="39"/>
    </row>
    <row r="228" ht="14.25" customHeight="1">
      <c r="A228" s="46"/>
      <c r="L228" s="39"/>
    </row>
    <row r="229" ht="14.25" customHeight="1">
      <c r="A229" s="46"/>
      <c r="L229" s="39"/>
    </row>
    <row r="230" ht="14.25" customHeight="1">
      <c r="A230" s="46"/>
      <c r="L230" s="39"/>
    </row>
    <row r="231" ht="14.25" customHeight="1">
      <c r="A231" s="46"/>
      <c r="L231" s="39"/>
    </row>
    <row r="232" ht="14.25" customHeight="1">
      <c r="A232" s="46"/>
      <c r="L232" s="39"/>
    </row>
    <row r="233" ht="14.25" customHeight="1">
      <c r="A233" s="46"/>
      <c r="L233" s="39"/>
    </row>
    <row r="234" ht="14.25" customHeight="1">
      <c r="A234" s="46"/>
      <c r="L234" s="39"/>
    </row>
    <row r="235" ht="14.25" customHeight="1">
      <c r="A235" s="46"/>
      <c r="L235" s="39"/>
    </row>
    <row r="236" ht="14.25" customHeight="1">
      <c r="A236" s="46"/>
      <c r="L236" s="39"/>
    </row>
    <row r="237" ht="14.25" customHeight="1">
      <c r="A237" s="46"/>
      <c r="L237" s="39"/>
    </row>
    <row r="238" ht="14.25" customHeight="1">
      <c r="A238" s="46"/>
      <c r="L238" s="39"/>
    </row>
    <row r="239" ht="14.25" customHeight="1">
      <c r="A239" s="46"/>
      <c r="L239" s="39"/>
    </row>
    <row r="240" ht="14.25" customHeight="1">
      <c r="A240" s="46"/>
      <c r="L240" s="39"/>
    </row>
    <row r="241" ht="14.25" customHeight="1">
      <c r="A241" s="46"/>
      <c r="L241" s="39"/>
    </row>
    <row r="242" ht="14.25" customHeight="1">
      <c r="A242" s="46"/>
      <c r="L242" s="39"/>
    </row>
    <row r="243" ht="14.25" customHeight="1">
      <c r="A243" s="46"/>
      <c r="L243" s="39"/>
    </row>
    <row r="244" ht="14.25" customHeight="1">
      <c r="A244" s="46"/>
      <c r="L244" s="39"/>
    </row>
    <row r="245" ht="14.25" customHeight="1">
      <c r="A245" s="46"/>
      <c r="L245" s="39"/>
    </row>
    <row r="246" ht="14.25" customHeight="1">
      <c r="A246" s="46"/>
      <c r="L246" s="39"/>
    </row>
    <row r="247" ht="14.25" customHeight="1">
      <c r="A247" s="46"/>
      <c r="L247" s="39"/>
    </row>
    <row r="248" ht="14.25" customHeight="1">
      <c r="A248" s="46"/>
      <c r="L248" s="39"/>
    </row>
    <row r="249" ht="14.25" customHeight="1">
      <c r="A249" s="46"/>
      <c r="L249" s="39"/>
    </row>
    <row r="250" ht="14.25" customHeight="1">
      <c r="A250" s="46"/>
      <c r="L250" s="39"/>
    </row>
    <row r="251" ht="14.25" customHeight="1">
      <c r="A251" s="46"/>
      <c r="L251" s="39"/>
    </row>
    <row r="252" ht="14.25" customHeight="1">
      <c r="A252" s="46"/>
      <c r="L252" s="39"/>
    </row>
    <row r="253" ht="14.25" customHeight="1">
      <c r="A253" s="46"/>
      <c r="L253" s="39"/>
    </row>
    <row r="254" ht="14.25" customHeight="1">
      <c r="A254" s="46"/>
      <c r="L254" s="39"/>
    </row>
    <row r="255" ht="14.25" customHeight="1">
      <c r="A255" s="46"/>
      <c r="L255" s="39"/>
    </row>
    <row r="256" ht="14.25" customHeight="1">
      <c r="A256" s="46"/>
      <c r="L256" s="39"/>
    </row>
    <row r="257" ht="14.25" customHeight="1">
      <c r="A257" s="46"/>
      <c r="L257" s="39"/>
    </row>
    <row r="258" ht="14.25" customHeight="1">
      <c r="A258" s="46"/>
      <c r="L258" s="39"/>
    </row>
    <row r="259" ht="14.25" customHeight="1">
      <c r="A259" s="46"/>
      <c r="L259" s="39"/>
    </row>
    <row r="260" ht="14.25" customHeight="1">
      <c r="A260" s="46"/>
      <c r="L260" s="39"/>
    </row>
    <row r="261" ht="14.25" customHeight="1">
      <c r="A261" s="46"/>
      <c r="L261" s="39"/>
    </row>
    <row r="262" ht="14.25" customHeight="1">
      <c r="A262" s="46"/>
      <c r="L262" s="39"/>
    </row>
    <row r="263" ht="14.25" customHeight="1">
      <c r="A263" s="46"/>
      <c r="L263" s="39"/>
    </row>
    <row r="264" ht="14.25" customHeight="1">
      <c r="A264" s="46"/>
      <c r="L264" s="39"/>
    </row>
    <row r="265" ht="14.25" customHeight="1">
      <c r="A265" s="46"/>
      <c r="L265" s="39"/>
    </row>
    <row r="266" ht="14.25" customHeight="1">
      <c r="A266" s="46"/>
      <c r="L266" s="39"/>
    </row>
    <row r="267" ht="14.25" customHeight="1">
      <c r="A267" s="46"/>
      <c r="L267" s="39"/>
    </row>
    <row r="268" ht="14.25" customHeight="1">
      <c r="A268" s="46"/>
      <c r="L268" s="39"/>
    </row>
    <row r="269" ht="14.25" customHeight="1">
      <c r="A269" s="46"/>
      <c r="L269" s="39"/>
    </row>
    <row r="270" ht="14.25" customHeight="1">
      <c r="A270" s="46"/>
      <c r="L270" s="39"/>
    </row>
    <row r="271" ht="14.25" customHeight="1">
      <c r="A271" s="46"/>
      <c r="L271" s="39"/>
    </row>
    <row r="272" ht="14.25" customHeight="1">
      <c r="A272" s="46"/>
      <c r="L272" s="39"/>
    </row>
    <row r="273" ht="14.25" customHeight="1">
      <c r="A273" s="46"/>
      <c r="L273" s="39"/>
    </row>
    <row r="274" ht="14.25" customHeight="1">
      <c r="A274" s="46"/>
      <c r="L274" s="39"/>
    </row>
    <row r="275" ht="14.25" customHeight="1">
      <c r="A275" s="46"/>
      <c r="L275" s="39"/>
    </row>
    <row r="276" ht="14.25" customHeight="1">
      <c r="A276" s="46"/>
      <c r="L276" s="39"/>
    </row>
    <row r="277" ht="14.25" customHeight="1">
      <c r="A277" s="46"/>
      <c r="L277" s="39"/>
    </row>
    <row r="278" ht="14.25" customHeight="1">
      <c r="A278" s="46"/>
      <c r="L278" s="39"/>
    </row>
    <row r="279" ht="14.25" customHeight="1">
      <c r="A279" s="46"/>
      <c r="L279" s="39"/>
    </row>
    <row r="280" ht="14.25" customHeight="1">
      <c r="A280" s="46"/>
      <c r="L280" s="39"/>
    </row>
    <row r="281" ht="14.25" customHeight="1">
      <c r="A281" s="46"/>
      <c r="L281" s="39"/>
    </row>
    <row r="282" ht="14.25" customHeight="1">
      <c r="A282" s="46"/>
      <c r="L282" s="39"/>
    </row>
    <row r="283" ht="14.25" customHeight="1">
      <c r="A283" s="46"/>
      <c r="L283" s="39"/>
    </row>
    <row r="284" ht="14.25" customHeight="1">
      <c r="A284" s="46"/>
      <c r="L284" s="39"/>
    </row>
    <row r="285" ht="14.25" customHeight="1">
      <c r="A285" s="46"/>
      <c r="L285" s="39"/>
    </row>
    <row r="286" ht="14.25" customHeight="1">
      <c r="A286" s="46"/>
      <c r="L286" s="39"/>
    </row>
    <row r="287" ht="14.25" customHeight="1">
      <c r="A287" s="46"/>
      <c r="L287" s="39"/>
    </row>
    <row r="288" ht="14.25" customHeight="1">
      <c r="A288" s="46"/>
      <c r="L288" s="39"/>
    </row>
    <row r="289" ht="14.25" customHeight="1">
      <c r="A289" s="46"/>
      <c r="L289" s="39"/>
    </row>
    <row r="290" ht="14.25" customHeight="1">
      <c r="A290" s="46"/>
      <c r="L290" s="39"/>
    </row>
    <row r="291" ht="14.25" customHeight="1">
      <c r="A291" s="46"/>
      <c r="L291" s="39"/>
    </row>
    <row r="292" ht="14.25" customHeight="1">
      <c r="A292" s="46"/>
      <c r="L292" s="39"/>
    </row>
    <row r="293" ht="14.25" customHeight="1">
      <c r="A293" s="46"/>
      <c r="L293" s="39"/>
    </row>
    <row r="294" ht="14.25" customHeight="1">
      <c r="A294" s="46"/>
      <c r="L294" s="39"/>
    </row>
    <row r="295" ht="14.25" customHeight="1">
      <c r="A295" s="46"/>
      <c r="L295" s="39"/>
    </row>
    <row r="296" ht="14.25" customHeight="1">
      <c r="A296" s="46"/>
      <c r="L296" s="39"/>
    </row>
    <row r="297" ht="14.25" customHeight="1">
      <c r="A297" s="46"/>
      <c r="L297" s="39"/>
    </row>
    <row r="298" ht="14.25" customHeight="1">
      <c r="A298" s="46"/>
      <c r="L298" s="39"/>
    </row>
    <row r="299" ht="14.25" customHeight="1">
      <c r="A299" s="46"/>
      <c r="L299" s="39"/>
    </row>
    <row r="300" ht="14.25" customHeight="1">
      <c r="A300" s="46"/>
      <c r="L300" s="39"/>
    </row>
    <row r="301" ht="14.25" customHeight="1">
      <c r="A301" s="46"/>
      <c r="L301" s="39"/>
    </row>
    <row r="302" ht="14.25" customHeight="1">
      <c r="A302" s="46"/>
      <c r="L302" s="39"/>
    </row>
    <row r="303" ht="14.25" customHeight="1">
      <c r="A303" s="46"/>
      <c r="L303" s="39"/>
    </row>
    <row r="304" ht="14.25" customHeight="1">
      <c r="A304" s="46"/>
      <c r="L304" s="39"/>
    </row>
    <row r="305" ht="14.25" customHeight="1">
      <c r="A305" s="46"/>
      <c r="L305" s="39"/>
    </row>
    <row r="306" ht="14.25" customHeight="1">
      <c r="A306" s="46"/>
      <c r="L306" s="39"/>
    </row>
    <row r="307" ht="14.25" customHeight="1">
      <c r="A307" s="46"/>
      <c r="L307" s="39"/>
    </row>
    <row r="308" ht="14.25" customHeight="1">
      <c r="A308" s="46"/>
      <c r="L308" s="39"/>
    </row>
    <row r="309" ht="14.25" customHeight="1">
      <c r="A309" s="46"/>
      <c r="L309" s="39"/>
    </row>
    <row r="310" ht="14.25" customHeight="1">
      <c r="A310" s="46"/>
      <c r="L310" s="39"/>
    </row>
    <row r="311" ht="14.25" customHeight="1">
      <c r="A311" s="46"/>
      <c r="L311" s="39"/>
    </row>
    <row r="312" ht="14.25" customHeight="1">
      <c r="A312" s="46"/>
      <c r="L312" s="39"/>
    </row>
    <row r="313" ht="14.25" customHeight="1">
      <c r="A313" s="46"/>
      <c r="L313" s="39"/>
    </row>
    <row r="314" ht="14.25" customHeight="1">
      <c r="A314" s="46"/>
      <c r="L314" s="39"/>
    </row>
    <row r="315" ht="14.25" customHeight="1">
      <c r="A315" s="46"/>
      <c r="L315" s="39"/>
    </row>
    <row r="316" ht="14.25" customHeight="1">
      <c r="A316" s="46"/>
      <c r="L316" s="39"/>
    </row>
    <row r="317" ht="14.25" customHeight="1">
      <c r="A317" s="46"/>
      <c r="L317" s="39"/>
    </row>
    <row r="318" ht="14.25" customHeight="1">
      <c r="A318" s="46"/>
      <c r="L318" s="39"/>
    </row>
    <row r="319" ht="14.25" customHeight="1">
      <c r="A319" s="46"/>
      <c r="L319" s="39"/>
    </row>
    <row r="320" ht="14.25" customHeight="1">
      <c r="A320" s="46"/>
      <c r="L320" s="39"/>
    </row>
    <row r="321" ht="14.25" customHeight="1">
      <c r="A321" s="46"/>
      <c r="L321" s="39"/>
    </row>
    <row r="322" ht="14.25" customHeight="1">
      <c r="A322" s="46"/>
      <c r="L322" s="39"/>
    </row>
    <row r="323" ht="14.25" customHeight="1">
      <c r="A323" s="46"/>
      <c r="L323" s="39"/>
    </row>
    <row r="324" ht="14.25" customHeight="1">
      <c r="A324" s="46"/>
      <c r="L324" s="39"/>
    </row>
    <row r="325" ht="14.25" customHeight="1">
      <c r="A325" s="46"/>
      <c r="L325" s="39"/>
    </row>
    <row r="326" ht="14.25" customHeight="1">
      <c r="A326" s="46"/>
      <c r="L326" s="39"/>
    </row>
    <row r="327" ht="14.25" customHeight="1">
      <c r="A327" s="46"/>
      <c r="L327" s="39"/>
    </row>
    <row r="328" ht="14.25" customHeight="1">
      <c r="A328" s="46"/>
      <c r="L328" s="39"/>
    </row>
    <row r="329" ht="14.25" customHeight="1">
      <c r="A329" s="46"/>
      <c r="L329" s="39"/>
    </row>
    <row r="330" ht="14.25" customHeight="1">
      <c r="A330" s="46"/>
      <c r="L330" s="39"/>
    </row>
    <row r="331" ht="14.25" customHeight="1">
      <c r="A331" s="46"/>
      <c r="L331" s="39"/>
    </row>
    <row r="332" ht="14.25" customHeight="1">
      <c r="A332" s="46"/>
      <c r="L332" s="39"/>
    </row>
    <row r="333" ht="14.25" customHeight="1">
      <c r="A333" s="46"/>
      <c r="L333" s="39"/>
    </row>
    <row r="334" ht="14.25" customHeight="1">
      <c r="A334" s="46"/>
      <c r="L334" s="39"/>
    </row>
    <row r="335" ht="14.25" customHeight="1">
      <c r="A335" s="46"/>
      <c r="L335" s="39"/>
    </row>
    <row r="336" ht="14.25" customHeight="1">
      <c r="A336" s="46"/>
      <c r="L336" s="39"/>
    </row>
    <row r="337" ht="14.25" customHeight="1">
      <c r="A337" s="46"/>
      <c r="L337" s="39"/>
    </row>
    <row r="338" ht="14.25" customHeight="1">
      <c r="A338" s="46"/>
      <c r="L338" s="39"/>
    </row>
    <row r="339" ht="14.25" customHeight="1">
      <c r="A339" s="46"/>
      <c r="L339" s="39"/>
    </row>
    <row r="340" ht="14.25" customHeight="1">
      <c r="A340" s="46"/>
      <c r="L340" s="39"/>
    </row>
    <row r="341" ht="14.25" customHeight="1">
      <c r="A341" s="46"/>
      <c r="L341" s="39"/>
    </row>
    <row r="342" ht="14.25" customHeight="1">
      <c r="A342" s="46"/>
      <c r="L342" s="39"/>
    </row>
    <row r="343" ht="14.25" customHeight="1">
      <c r="A343" s="46"/>
      <c r="L343" s="39"/>
    </row>
    <row r="344" ht="14.25" customHeight="1">
      <c r="A344" s="46"/>
      <c r="L344" s="39"/>
    </row>
    <row r="345" ht="14.25" customHeight="1">
      <c r="A345" s="46"/>
      <c r="L345" s="39"/>
    </row>
    <row r="346" ht="14.25" customHeight="1">
      <c r="A346" s="46"/>
      <c r="L346" s="39"/>
    </row>
    <row r="347" ht="14.25" customHeight="1">
      <c r="A347" s="46"/>
      <c r="L347" s="39"/>
    </row>
    <row r="348" ht="14.25" customHeight="1">
      <c r="A348" s="46"/>
      <c r="L348" s="39"/>
    </row>
    <row r="349" ht="14.25" customHeight="1">
      <c r="A349" s="46"/>
      <c r="L349" s="39"/>
    </row>
    <row r="350" ht="14.25" customHeight="1">
      <c r="A350" s="46"/>
      <c r="L350" s="39"/>
    </row>
    <row r="351" ht="14.25" customHeight="1">
      <c r="A351" s="46"/>
      <c r="L351" s="39"/>
    </row>
    <row r="352" ht="14.25" customHeight="1">
      <c r="A352" s="46"/>
      <c r="L352" s="39"/>
    </row>
    <row r="353" ht="14.25" customHeight="1">
      <c r="A353" s="46"/>
      <c r="L353" s="39"/>
    </row>
    <row r="354" ht="14.25" customHeight="1">
      <c r="A354" s="46"/>
      <c r="L354" s="39"/>
    </row>
    <row r="355" ht="14.25" customHeight="1">
      <c r="A355" s="46"/>
      <c r="L355" s="39"/>
    </row>
    <row r="356" ht="14.25" customHeight="1">
      <c r="A356" s="46"/>
      <c r="L356" s="39"/>
    </row>
    <row r="357" ht="14.25" customHeight="1">
      <c r="A357" s="46"/>
      <c r="L357" s="39"/>
    </row>
    <row r="358" ht="14.25" customHeight="1">
      <c r="A358" s="46"/>
      <c r="L358" s="39"/>
    </row>
    <row r="359" ht="14.25" customHeight="1">
      <c r="A359" s="46"/>
      <c r="L359" s="39"/>
    </row>
    <row r="360" ht="14.25" customHeight="1">
      <c r="A360" s="46"/>
      <c r="L360" s="39"/>
    </row>
    <row r="361" ht="14.25" customHeight="1">
      <c r="A361" s="46"/>
      <c r="L361" s="39"/>
    </row>
    <row r="362" ht="14.25" customHeight="1">
      <c r="A362" s="46"/>
      <c r="L362" s="39"/>
    </row>
    <row r="363" ht="14.25" customHeight="1">
      <c r="A363" s="46"/>
      <c r="L363" s="39"/>
    </row>
    <row r="364" ht="14.25" customHeight="1">
      <c r="A364" s="46"/>
      <c r="L364" s="39"/>
    </row>
    <row r="365" ht="14.25" customHeight="1">
      <c r="A365" s="46"/>
      <c r="L365" s="39"/>
    </row>
    <row r="366" ht="14.25" customHeight="1">
      <c r="A366" s="46"/>
      <c r="L366" s="39"/>
    </row>
    <row r="367" ht="14.25" customHeight="1">
      <c r="A367" s="46"/>
      <c r="L367" s="39"/>
    </row>
    <row r="368" ht="14.25" customHeight="1">
      <c r="A368" s="46"/>
      <c r="L368" s="39"/>
    </row>
    <row r="369" ht="14.25" customHeight="1">
      <c r="A369" s="46"/>
      <c r="L369" s="39"/>
    </row>
    <row r="370" ht="14.25" customHeight="1">
      <c r="A370" s="46"/>
      <c r="L370" s="39"/>
    </row>
    <row r="371" ht="14.25" customHeight="1">
      <c r="A371" s="46"/>
      <c r="L371" s="39"/>
    </row>
    <row r="372" ht="14.25" customHeight="1">
      <c r="A372" s="46"/>
      <c r="L372" s="39"/>
    </row>
    <row r="373" ht="14.25" customHeight="1">
      <c r="A373" s="46"/>
      <c r="L373" s="39"/>
    </row>
    <row r="374" ht="14.25" customHeight="1">
      <c r="A374" s="46"/>
      <c r="L374" s="39"/>
    </row>
    <row r="375" ht="14.25" customHeight="1">
      <c r="A375" s="46"/>
      <c r="L375" s="39"/>
    </row>
    <row r="376" ht="14.25" customHeight="1">
      <c r="A376" s="46"/>
      <c r="L376" s="39"/>
    </row>
    <row r="377" ht="14.25" customHeight="1">
      <c r="A377" s="46"/>
      <c r="L377" s="39"/>
    </row>
    <row r="378" ht="14.25" customHeight="1">
      <c r="A378" s="46"/>
      <c r="L378" s="39"/>
    </row>
    <row r="379" ht="14.25" customHeight="1">
      <c r="A379" s="46"/>
      <c r="L379" s="39"/>
    </row>
    <row r="380" ht="14.25" customHeight="1">
      <c r="A380" s="46"/>
      <c r="L380" s="39"/>
    </row>
    <row r="381" ht="14.25" customHeight="1">
      <c r="A381" s="46"/>
      <c r="L381" s="39"/>
    </row>
    <row r="382" ht="14.25" customHeight="1">
      <c r="A382" s="46"/>
      <c r="L382" s="39"/>
    </row>
    <row r="383" ht="14.25" customHeight="1">
      <c r="A383" s="46"/>
      <c r="L383" s="39"/>
    </row>
    <row r="384" ht="14.25" customHeight="1">
      <c r="A384" s="46"/>
      <c r="L384" s="39"/>
    </row>
    <row r="385" ht="14.25" customHeight="1">
      <c r="A385" s="46"/>
      <c r="L385" s="39"/>
    </row>
    <row r="386" ht="14.25" customHeight="1">
      <c r="A386" s="46"/>
      <c r="L386" s="39"/>
    </row>
    <row r="387" ht="14.25" customHeight="1">
      <c r="A387" s="46"/>
      <c r="L387" s="39"/>
    </row>
    <row r="388" ht="14.25" customHeight="1">
      <c r="A388" s="46"/>
      <c r="L388" s="39"/>
    </row>
    <row r="389" ht="14.25" customHeight="1">
      <c r="A389" s="46"/>
      <c r="L389" s="39"/>
    </row>
    <row r="390" ht="14.25" customHeight="1">
      <c r="A390" s="46"/>
      <c r="L390" s="39"/>
    </row>
    <row r="391" ht="14.25" customHeight="1">
      <c r="A391" s="46"/>
      <c r="L391" s="39"/>
    </row>
    <row r="392" ht="14.25" customHeight="1">
      <c r="A392" s="46"/>
      <c r="L392" s="39"/>
    </row>
    <row r="393" ht="14.25" customHeight="1">
      <c r="A393" s="46"/>
      <c r="L393" s="39"/>
    </row>
    <row r="394" ht="14.25" customHeight="1">
      <c r="A394" s="46"/>
      <c r="L394" s="39"/>
    </row>
    <row r="395" ht="14.25" customHeight="1">
      <c r="A395" s="46"/>
      <c r="L395" s="39"/>
    </row>
    <row r="396" ht="14.25" customHeight="1">
      <c r="A396" s="46"/>
      <c r="L396" s="39"/>
    </row>
    <row r="397" ht="14.25" customHeight="1">
      <c r="A397" s="46"/>
      <c r="L397" s="39"/>
    </row>
    <row r="398" ht="14.25" customHeight="1">
      <c r="A398" s="46"/>
      <c r="L398" s="39"/>
    </row>
    <row r="399" ht="14.25" customHeight="1">
      <c r="A399" s="46"/>
      <c r="L399" s="39"/>
    </row>
    <row r="400" ht="14.25" customHeight="1">
      <c r="A400" s="46"/>
      <c r="L400" s="39"/>
    </row>
    <row r="401" ht="14.25" customHeight="1">
      <c r="A401" s="46"/>
      <c r="L401" s="39"/>
    </row>
    <row r="402" ht="14.25" customHeight="1">
      <c r="A402" s="46"/>
      <c r="L402" s="39"/>
    </row>
    <row r="403" ht="14.25" customHeight="1">
      <c r="A403" s="46"/>
      <c r="L403" s="39"/>
    </row>
    <row r="404" ht="14.25" customHeight="1">
      <c r="A404" s="46"/>
      <c r="L404" s="39"/>
    </row>
    <row r="405" ht="14.25" customHeight="1">
      <c r="A405" s="46"/>
      <c r="L405" s="39"/>
    </row>
    <row r="406" ht="14.25" customHeight="1">
      <c r="A406" s="46"/>
      <c r="L406" s="39"/>
    </row>
    <row r="407" ht="14.25" customHeight="1">
      <c r="A407" s="46"/>
      <c r="L407" s="39"/>
    </row>
    <row r="408" ht="14.25" customHeight="1">
      <c r="A408" s="46"/>
      <c r="L408" s="39"/>
    </row>
    <row r="409" ht="14.25" customHeight="1">
      <c r="A409" s="46"/>
      <c r="L409" s="39"/>
    </row>
    <row r="410" ht="14.25" customHeight="1">
      <c r="A410" s="46"/>
      <c r="L410" s="39"/>
    </row>
    <row r="411" ht="14.25" customHeight="1">
      <c r="A411" s="46"/>
      <c r="L411" s="39"/>
    </row>
    <row r="412" ht="14.25" customHeight="1">
      <c r="A412" s="46"/>
      <c r="L412" s="39"/>
    </row>
    <row r="413" ht="14.25" customHeight="1">
      <c r="A413" s="46"/>
      <c r="L413" s="39"/>
    </row>
    <row r="414" ht="14.25" customHeight="1">
      <c r="A414" s="46"/>
      <c r="L414" s="39"/>
    </row>
    <row r="415" ht="14.25" customHeight="1">
      <c r="A415" s="46"/>
      <c r="L415" s="39"/>
    </row>
    <row r="416" ht="14.25" customHeight="1">
      <c r="A416" s="46"/>
      <c r="L416" s="39"/>
    </row>
    <row r="417" ht="14.25" customHeight="1">
      <c r="A417" s="46"/>
      <c r="L417" s="39"/>
    </row>
    <row r="418" ht="14.25" customHeight="1">
      <c r="A418" s="46"/>
      <c r="L418" s="39"/>
    </row>
    <row r="419" ht="14.25" customHeight="1">
      <c r="A419" s="46"/>
      <c r="L419" s="39"/>
    </row>
    <row r="420" ht="14.25" customHeight="1">
      <c r="A420" s="46"/>
      <c r="L420" s="39"/>
    </row>
    <row r="421" ht="14.25" customHeight="1">
      <c r="A421" s="46"/>
      <c r="L421" s="39"/>
    </row>
    <row r="422" ht="14.25" customHeight="1">
      <c r="A422" s="46"/>
      <c r="L422" s="39"/>
    </row>
    <row r="423" ht="14.25" customHeight="1">
      <c r="A423" s="46"/>
      <c r="L423" s="39"/>
    </row>
    <row r="424" ht="14.25" customHeight="1">
      <c r="A424" s="46"/>
      <c r="L424" s="39"/>
    </row>
    <row r="425" ht="14.25" customHeight="1">
      <c r="A425" s="46"/>
      <c r="L425" s="39"/>
    </row>
    <row r="426" ht="14.25" customHeight="1">
      <c r="A426" s="46"/>
      <c r="L426" s="39"/>
    </row>
    <row r="427" ht="14.25" customHeight="1">
      <c r="A427" s="46"/>
      <c r="L427" s="39"/>
    </row>
    <row r="428" ht="14.25" customHeight="1">
      <c r="A428" s="46"/>
      <c r="L428" s="39"/>
    </row>
    <row r="429" ht="14.25" customHeight="1">
      <c r="A429" s="46"/>
      <c r="L429" s="39"/>
    </row>
    <row r="430" ht="14.25" customHeight="1">
      <c r="A430" s="46"/>
      <c r="L430" s="39"/>
    </row>
    <row r="431" ht="14.25" customHeight="1">
      <c r="A431" s="46"/>
      <c r="L431" s="39"/>
    </row>
    <row r="432" ht="14.25" customHeight="1">
      <c r="A432" s="46"/>
      <c r="L432" s="39"/>
    </row>
    <row r="433" ht="14.25" customHeight="1">
      <c r="A433" s="46"/>
      <c r="L433" s="39"/>
    </row>
    <row r="434" ht="14.25" customHeight="1">
      <c r="A434" s="46"/>
      <c r="L434" s="39"/>
    </row>
    <row r="435" ht="14.25" customHeight="1">
      <c r="A435" s="46"/>
      <c r="L435" s="39"/>
    </row>
    <row r="436" ht="14.25" customHeight="1">
      <c r="A436" s="46"/>
      <c r="L436" s="39"/>
    </row>
    <row r="437" ht="14.25" customHeight="1">
      <c r="A437" s="46"/>
      <c r="L437" s="39"/>
    </row>
    <row r="438" ht="14.25" customHeight="1">
      <c r="A438" s="46"/>
      <c r="L438" s="39"/>
    </row>
    <row r="439" ht="14.25" customHeight="1">
      <c r="A439" s="46"/>
      <c r="L439" s="39"/>
    </row>
    <row r="440" ht="14.25" customHeight="1">
      <c r="A440" s="46"/>
      <c r="L440" s="39"/>
    </row>
    <row r="441" ht="14.25" customHeight="1">
      <c r="A441" s="46"/>
      <c r="L441" s="39"/>
    </row>
    <row r="442" ht="14.25" customHeight="1">
      <c r="A442" s="46"/>
      <c r="L442" s="39"/>
    </row>
    <row r="443" ht="14.25" customHeight="1">
      <c r="A443" s="46"/>
      <c r="L443" s="39"/>
    </row>
    <row r="444" ht="14.25" customHeight="1">
      <c r="A444" s="46"/>
      <c r="L444" s="39"/>
    </row>
    <row r="445" ht="14.25" customHeight="1">
      <c r="A445" s="46"/>
      <c r="L445" s="39"/>
    </row>
    <row r="446" ht="14.25" customHeight="1">
      <c r="A446" s="46"/>
      <c r="L446" s="39"/>
    </row>
    <row r="447" ht="14.25" customHeight="1">
      <c r="A447" s="46"/>
      <c r="L447" s="39"/>
    </row>
    <row r="448" ht="14.25" customHeight="1">
      <c r="A448" s="46"/>
      <c r="L448" s="39"/>
    </row>
    <row r="449" ht="14.25" customHeight="1">
      <c r="A449" s="46"/>
      <c r="L449" s="39"/>
    </row>
    <row r="450" ht="14.25" customHeight="1">
      <c r="A450" s="46"/>
      <c r="L450" s="39"/>
    </row>
    <row r="451" ht="14.25" customHeight="1">
      <c r="A451" s="46"/>
      <c r="L451" s="39"/>
    </row>
    <row r="452" ht="14.25" customHeight="1">
      <c r="A452" s="46"/>
      <c r="L452" s="39"/>
    </row>
    <row r="453" ht="14.25" customHeight="1">
      <c r="A453" s="46"/>
      <c r="L453" s="39"/>
    </row>
    <row r="454" ht="14.25" customHeight="1">
      <c r="A454" s="46"/>
      <c r="L454" s="39"/>
    </row>
    <row r="455" ht="14.25" customHeight="1">
      <c r="A455" s="46"/>
      <c r="L455" s="39"/>
    </row>
    <row r="456" ht="14.25" customHeight="1">
      <c r="A456" s="46"/>
      <c r="L456" s="39"/>
    </row>
    <row r="457" ht="14.25" customHeight="1">
      <c r="A457" s="46"/>
      <c r="L457" s="39"/>
    </row>
    <row r="458" ht="14.25" customHeight="1">
      <c r="A458" s="46"/>
      <c r="L458" s="39"/>
    </row>
    <row r="459" ht="14.25" customHeight="1">
      <c r="A459" s="46"/>
      <c r="L459" s="39"/>
    </row>
    <row r="460" ht="14.25" customHeight="1">
      <c r="A460" s="46"/>
      <c r="L460" s="39"/>
    </row>
    <row r="461" ht="14.25" customHeight="1">
      <c r="A461" s="46"/>
      <c r="L461" s="39"/>
    </row>
    <row r="462" ht="14.25" customHeight="1">
      <c r="A462" s="46"/>
      <c r="L462" s="39"/>
    </row>
    <row r="463" ht="14.25" customHeight="1">
      <c r="A463" s="46"/>
      <c r="L463" s="39"/>
    </row>
    <row r="464" ht="14.25" customHeight="1">
      <c r="A464" s="46"/>
      <c r="L464" s="39"/>
    </row>
    <row r="465" ht="14.25" customHeight="1">
      <c r="A465" s="46"/>
      <c r="L465" s="39"/>
    </row>
    <row r="466" ht="14.25" customHeight="1">
      <c r="A466" s="46"/>
      <c r="L466" s="39"/>
    </row>
    <row r="467" ht="14.25" customHeight="1">
      <c r="A467" s="46"/>
      <c r="L467" s="39"/>
    </row>
    <row r="468" ht="14.25" customHeight="1">
      <c r="A468" s="46"/>
      <c r="L468" s="39"/>
    </row>
    <row r="469" ht="14.25" customHeight="1">
      <c r="A469" s="46"/>
      <c r="L469" s="39"/>
    </row>
    <row r="470" ht="14.25" customHeight="1">
      <c r="A470" s="46"/>
      <c r="L470" s="39"/>
    </row>
    <row r="471" ht="14.25" customHeight="1">
      <c r="A471" s="46"/>
      <c r="L471" s="39"/>
    </row>
    <row r="472" ht="14.25" customHeight="1">
      <c r="A472" s="46"/>
      <c r="L472" s="39"/>
    </row>
    <row r="473" ht="14.25" customHeight="1">
      <c r="A473" s="46"/>
      <c r="L473" s="39"/>
    </row>
    <row r="474" ht="14.25" customHeight="1">
      <c r="A474" s="46"/>
      <c r="L474" s="39"/>
    </row>
    <row r="475" ht="14.25" customHeight="1">
      <c r="A475" s="46"/>
      <c r="L475" s="39"/>
    </row>
    <row r="476" ht="14.25" customHeight="1">
      <c r="A476" s="46"/>
      <c r="L476" s="39"/>
    </row>
    <row r="477" ht="14.25" customHeight="1">
      <c r="A477" s="46"/>
      <c r="L477" s="39"/>
    </row>
    <row r="478" ht="14.25" customHeight="1">
      <c r="A478" s="46"/>
      <c r="L478" s="39"/>
    </row>
    <row r="479" ht="14.25" customHeight="1">
      <c r="A479" s="46"/>
      <c r="L479" s="39"/>
    </row>
    <row r="480" ht="14.25" customHeight="1">
      <c r="A480" s="46"/>
      <c r="L480" s="39"/>
    </row>
    <row r="481" ht="14.25" customHeight="1">
      <c r="A481" s="46"/>
      <c r="L481" s="39"/>
    </row>
    <row r="482" ht="14.25" customHeight="1">
      <c r="A482" s="46"/>
      <c r="L482" s="39"/>
    </row>
    <row r="483" ht="14.25" customHeight="1">
      <c r="A483" s="46"/>
      <c r="L483" s="39"/>
    </row>
    <row r="484" ht="14.25" customHeight="1">
      <c r="A484" s="46"/>
      <c r="L484" s="39"/>
    </row>
    <row r="485" ht="14.25" customHeight="1">
      <c r="A485" s="46"/>
      <c r="L485" s="39"/>
    </row>
    <row r="486" ht="14.25" customHeight="1">
      <c r="A486" s="46"/>
      <c r="L486" s="39"/>
    </row>
    <row r="487" ht="14.25" customHeight="1">
      <c r="A487" s="46"/>
      <c r="L487" s="39"/>
    </row>
    <row r="488" ht="14.25" customHeight="1">
      <c r="A488" s="46"/>
      <c r="L488" s="39"/>
    </row>
    <row r="489" ht="14.25" customHeight="1">
      <c r="A489" s="46"/>
      <c r="L489" s="39"/>
    </row>
    <row r="490" ht="14.25" customHeight="1">
      <c r="A490" s="46"/>
      <c r="L490" s="39"/>
    </row>
    <row r="491" ht="14.25" customHeight="1">
      <c r="A491" s="46"/>
      <c r="L491" s="39"/>
    </row>
    <row r="492" ht="14.25" customHeight="1">
      <c r="A492" s="46"/>
      <c r="L492" s="39"/>
    </row>
    <row r="493" ht="14.25" customHeight="1">
      <c r="A493" s="46"/>
      <c r="L493" s="39"/>
    </row>
    <row r="494" ht="14.25" customHeight="1">
      <c r="A494" s="46"/>
      <c r="L494" s="39"/>
    </row>
    <row r="495" ht="14.25" customHeight="1">
      <c r="A495" s="46"/>
      <c r="L495" s="39"/>
    </row>
    <row r="496" ht="14.25" customHeight="1">
      <c r="A496" s="46"/>
      <c r="L496" s="39"/>
    </row>
    <row r="497" ht="14.25" customHeight="1">
      <c r="A497" s="46"/>
      <c r="L497" s="39"/>
    </row>
    <row r="498" ht="14.25" customHeight="1">
      <c r="A498" s="46"/>
      <c r="L498" s="39"/>
    </row>
    <row r="499" ht="14.25" customHeight="1">
      <c r="A499" s="46"/>
      <c r="L499" s="39"/>
    </row>
    <row r="500" ht="14.25" customHeight="1">
      <c r="A500" s="46"/>
      <c r="L500" s="39"/>
    </row>
    <row r="501" ht="14.25" customHeight="1">
      <c r="A501" s="46"/>
      <c r="L501" s="39"/>
    </row>
    <row r="502" ht="14.25" customHeight="1">
      <c r="A502" s="46"/>
      <c r="L502" s="39"/>
    </row>
    <row r="503" ht="14.25" customHeight="1">
      <c r="A503" s="46"/>
      <c r="L503" s="39"/>
    </row>
    <row r="504" ht="14.25" customHeight="1">
      <c r="A504" s="46"/>
      <c r="L504" s="39"/>
    </row>
    <row r="505" ht="14.25" customHeight="1">
      <c r="A505" s="46"/>
      <c r="L505" s="39"/>
    </row>
    <row r="506" ht="14.25" customHeight="1">
      <c r="A506" s="46"/>
      <c r="L506" s="39"/>
    </row>
    <row r="507" ht="14.25" customHeight="1">
      <c r="A507" s="46"/>
      <c r="L507" s="39"/>
    </row>
    <row r="508" ht="14.25" customHeight="1">
      <c r="A508" s="46"/>
      <c r="L508" s="39"/>
    </row>
    <row r="509" ht="14.25" customHeight="1">
      <c r="A509" s="46"/>
      <c r="L509" s="39"/>
    </row>
    <row r="510" ht="14.25" customHeight="1">
      <c r="A510" s="46"/>
      <c r="L510" s="39"/>
    </row>
    <row r="511" ht="14.25" customHeight="1">
      <c r="A511" s="46"/>
      <c r="L511" s="39"/>
    </row>
    <row r="512" ht="14.25" customHeight="1">
      <c r="A512" s="46"/>
      <c r="L512" s="39"/>
    </row>
    <row r="513" ht="14.25" customHeight="1">
      <c r="A513" s="46"/>
      <c r="L513" s="39"/>
    </row>
    <row r="514" ht="14.25" customHeight="1">
      <c r="A514" s="46"/>
      <c r="L514" s="39"/>
    </row>
    <row r="515" ht="14.25" customHeight="1">
      <c r="A515" s="46"/>
      <c r="L515" s="39"/>
    </row>
    <row r="516" ht="14.25" customHeight="1">
      <c r="A516" s="46"/>
      <c r="L516" s="39"/>
    </row>
    <row r="517" ht="14.25" customHeight="1">
      <c r="A517" s="46"/>
      <c r="L517" s="39"/>
    </row>
    <row r="518" ht="14.25" customHeight="1">
      <c r="A518" s="46"/>
      <c r="L518" s="39"/>
    </row>
    <row r="519" ht="14.25" customHeight="1">
      <c r="A519" s="46"/>
      <c r="L519" s="39"/>
    </row>
    <row r="520" ht="14.25" customHeight="1">
      <c r="A520" s="46"/>
      <c r="L520" s="39"/>
    </row>
    <row r="521" ht="14.25" customHeight="1">
      <c r="A521" s="46"/>
      <c r="L521" s="39"/>
    </row>
    <row r="522" ht="14.25" customHeight="1">
      <c r="A522" s="46"/>
      <c r="L522" s="39"/>
    </row>
    <row r="523" ht="14.25" customHeight="1">
      <c r="A523" s="46"/>
      <c r="L523" s="39"/>
    </row>
    <row r="524" ht="14.25" customHeight="1">
      <c r="A524" s="46"/>
      <c r="L524" s="39"/>
    </row>
    <row r="525" ht="14.25" customHeight="1">
      <c r="A525" s="46"/>
      <c r="L525" s="39"/>
    </row>
    <row r="526" ht="14.25" customHeight="1">
      <c r="A526" s="46"/>
      <c r="L526" s="39"/>
    </row>
    <row r="527" ht="14.25" customHeight="1">
      <c r="A527" s="46"/>
      <c r="L527" s="39"/>
    </row>
    <row r="528" ht="14.25" customHeight="1">
      <c r="A528" s="46"/>
      <c r="L528" s="39"/>
    </row>
    <row r="529" ht="14.25" customHeight="1">
      <c r="A529" s="46"/>
      <c r="L529" s="39"/>
    </row>
    <row r="530" ht="14.25" customHeight="1">
      <c r="A530" s="46"/>
      <c r="L530" s="39"/>
    </row>
    <row r="531" ht="14.25" customHeight="1">
      <c r="A531" s="46"/>
      <c r="L531" s="39"/>
    </row>
    <row r="532" ht="14.25" customHeight="1">
      <c r="A532" s="46"/>
      <c r="L532" s="39"/>
    </row>
    <row r="533" ht="14.25" customHeight="1">
      <c r="A533" s="46"/>
      <c r="L533" s="39"/>
    </row>
    <row r="534" ht="14.25" customHeight="1">
      <c r="A534" s="46"/>
      <c r="L534" s="39"/>
    </row>
    <row r="535" ht="14.25" customHeight="1">
      <c r="A535" s="46"/>
      <c r="L535" s="39"/>
    </row>
    <row r="536" ht="14.25" customHeight="1">
      <c r="A536" s="46"/>
      <c r="L536" s="39"/>
    </row>
    <row r="537" ht="14.25" customHeight="1">
      <c r="A537" s="46"/>
      <c r="L537" s="39"/>
    </row>
    <row r="538" ht="14.25" customHeight="1">
      <c r="A538" s="46"/>
      <c r="L538" s="39"/>
    </row>
    <row r="539" ht="14.25" customHeight="1">
      <c r="A539" s="46"/>
      <c r="L539" s="39"/>
    </row>
    <row r="540" ht="14.25" customHeight="1">
      <c r="A540" s="46"/>
      <c r="L540" s="39"/>
    </row>
    <row r="541" ht="14.25" customHeight="1">
      <c r="A541" s="46"/>
      <c r="L541" s="39"/>
    </row>
    <row r="542" ht="14.25" customHeight="1">
      <c r="A542" s="46"/>
      <c r="L542" s="39"/>
    </row>
    <row r="543" ht="14.25" customHeight="1">
      <c r="A543" s="46"/>
      <c r="L543" s="39"/>
    </row>
    <row r="544" ht="14.25" customHeight="1">
      <c r="A544" s="46"/>
      <c r="L544" s="39"/>
    </row>
    <row r="545" ht="14.25" customHeight="1">
      <c r="A545" s="46"/>
      <c r="L545" s="39"/>
    </row>
    <row r="546" ht="14.25" customHeight="1">
      <c r="A546" s="46"/>
      <c r="L546" s="39"/>
    </row>
    <row r="547" ht="14.25" customHeight="1">
      <c r="A547" s="46"/>
      <c r="L547" s="39"/>
    </row>
    <row r="548" ht="14.25" customHeight="1">
      <c r="A548" s="46"/>
      <c r="L548" s="39"/>
    </row>
    <row r="549" ht="14.25" customHeight="1">
      <c r="A549" s="46"/>
      <c r="L549" s="39"/>
    </row>
    <row r="550" ht="14.25" customHeight="1">
      <c r="A550" s="46"/>
      <c r="L550" s="39"/>
    </row>
    <row r="551" ht="14.25" customHeight="1">
      <c r="A551" s="46"/>
      <c r="L551" s="39"/>
    </row>
    <row r="552" ht="14.25" customHeight="1">
      <c r="A552" s="46"/>
      <c r="L552" s="39"/>
    </row>
    <row r="553" ht="14.25" customHeight="1">
      <c r="A553" s="46"/>
      <c r="L553" s="39"/>
    </row>
    <row r="554" ht="14.25" customHeight="1">
      <c r="A554" s="46"/>
      <c r="L554" s="39"/>
    </row>
    <row r="555" ht="14.25" customHeight="1">
      <c r="A555" s="46"/>
      <c r="L555" s="39"/>
    </row>
    <row r="556" ht="14.25" customHeight="1">
      <c r="A556" s="46"/>
      <c r="L556" s="39"/>
    </row>
    <row r="557" ht="14.25" customHeight="1">
      <c r="A557" s="46"/>
      <c r="L557" s="39"/>
    </row>
    <row r="558" ht="14.25" customHeight="1">
      <c r="A558" s="46"/>
      <c r="L558" s="39"/>
    </row>
    <row r="559" ht="14.25" customHeight="1">
      <c r="A559" s="46"/>
      <c r="L559" s="39"/>
    </row>
    <row r="560" ht="14.25" customHeight="1">
      <c r="A560" s="46"/>
      <c r="L560" s="39"/>
    </row>
    <row r="561" ht="14.25" customHeight="1">
      <c r="A561" s="46"/>
      <c r="L561" s="39"/>
    </row>
    <row r="562" ht="14.25" customHeight="1">
      <c r="A562" s="46"/>
      <c r="L562" s="39"/>
    </row>
    <row r="563" ht="14.25" customHeight="1">
      <c r="A563" s="46"/>
      <c r="L563" s="39"/>
    </row>
    <row r="564" ht="14.25" customHeight="1">
      <c r="A564" s="46"/>
      <c r="L564" s="39"/>
    </row>
    <row r="565" ht="14.25" customHeight="1">
      <c r="A565" s="46"/>
      <c r="L565" s="39"/>
    </row>
    <row r="566" ht="14.25" customHeight="1">
      <c r="A566" s="46"/>
      <c r="L566" s="39"/>
    </row>
    <row r="567" ht="14.25" customHeight="1">
      <c r="A567" s="46"/>
      <c r="L567" s="39"/>
    </row>
    <row r="568" ht="14.25" customHeight="1">
      <c r="A568" s="46"/>
      <c r="L568" s="39"/>
    </row>
    <row r="569" ht="14.25" customHeight="1">
      <c r="A569" s="46"/>
      <c r="L569" s="39"/>
    </row>
    <row r="570" ht="14.25" customHeight="1">
      <c r="A570" s="46"/>
      <c r="L570" s="39"/>
    </row>
    <row r="571" ht="14.25" customHeight="1">
      <c r="A571" s="46"/>
      <c r="L571" s="39"/>
    </row>
    <row r="572" ht="14.25" customHeight="1">
      <c r="A572" s="46"/>
      <c r="L572" s="39"/>
    </row>
    <row r="573" ht="14.25" customHeight="1">
      <c r="A573" s="46"/>
      <c r="L573" s="39"/>
    </row>
    <row r="574" ht="14.25" customHeight="1">
      <c r="A574" s="46"/>
      <c r="L574" s="39"/>
    </row>
    <row r="575" ht="14.25" customHeight="1">
      <c r="A575" s="46"/>
      <c r="L575" s="39"/>
    </row>
    <row r="576" ht="14.25" customHeight="1">
      <c r="A576" s="46"/>
      <c r="L576" s="39"/>
    </row>
    <row r="577" ht="14.25" customHeight="1">
      <c r="A577" s="46"/>
      <c r="L577" s="39"/>
    </row>
    <row r="578" ht="14.25" customHeight="1">
      <c r="A578" s="46"/>
      <c r="L578" s="39"/>
    </row>
    <row r="579" ht="14.25" customHeight="1">
      <c r="A579" s="46"/>
      <c r="L579" s="39"/>
    </row>
    <row r="580" ht="14.25" customHeight="1">
      <c r="A580" s="46"/>
      <c r="L580" s="39"/>
    </row>
    <row r="581" ht="14.25" customHeight="1">
      <c r="A581" s="46"/>
      <c r="L581" s="39"/>
    </row>
    <row r="582" ht="14.25" customHeight="1">
      <c r="A582" s="46"/>
      <c r="L582" s="39"/>
    </row>
    <row r="583" ht="14.25" customHeight="1">
      <c r="A583" s="46"/>
      <c r="L583" s="39"/>
    </row>
    <row r="584" ht="14.25" customHeight="1">
      <c r="A584" s="46"/>
      <c r="L584" s="39"/>
    </row>
    <row r="585" ht="14.25" customHeight="1">
      <c r="A585" s="46"/>
      <c r="L585" s="39"/>
    </row>
    <row r="586" ht="14.25" customHeight="1">
      <c r="A586" s="46"/>
      <c r="L586" s="39"/>
    </row>
    <row r="587" ht="14.25" customHeight="1">
      <c r="A587" s="46"/>
      <c r="L587" s="39"/>
    </row>
    <row r="588" ht="14.25" customHeight="1">
      <c r="A588" s="46"/>
      <c r="L588" s="39"/>
    </row>
    <row r="589" ht="14.25" customHeight="1">
      <c r="A589" s="46"/>
      <c r="L589" s="39"/>
    </row>
    <row r="590" ht="14.25" customHeight="1">
      <c r="A590" s="46"/>
      <c r="L590" s="39"/>
    </row>
    <row r="591" ht="14.25" customHeight="1">
      <c r="A591" s="46"/>
      <c r="L591" s="39"/>
    </row>
    <row r="592" ht="14.25" customHeight="1">
      <c r="A592" s="46"/>
      <c r="L592" s="39"/>
    </row>
    <row r="593" ht="14.25" customHeight="1">
      <c r="A593" s="46"/>
      <c r="L593" s="39"/>
    </row>
    <row r="594" ht="14.25" customHeight="1">
      <c r="A594" s="46"/>
      <c r="L594" s="39"/>
    </row>
    <row r="595" ht="14.25" customHeight="1">
      <c r="A595" s="46"/>
      <c r="L595" s="39"/>
    </row>
    <row r="596" ht="14.25" customHeight="1">
      <c r="A596" s="46"/>
      <c r="L596" s="39"/>
    </row>
    <row r="597" ht="14.25" customHeight="1">
      <c r="A597" s="46"/>
      <c r="L597" s="39"/>
    </row>
    <row r="598" ht="14.25" customHeight="1">
      <c r="A598" s="46"/>
      <c r="L598" s="39"/>
    </row>
    <row r="599" ht="14.25" customHeight="1">
      <c r="A599" s="46"/>
      <c r="L599" s="39"/>
    </row>
    <row r="600" ht="14.25" customHeight="1">
      <c r="A600" s="46"/>
      <c r="L600" s="39"/>
    </row>
    <row r="601" ht="14.25" customHeight="1">
      <c r="A601" s="46"/>
      <c r="L601" s="39"/>
    </row>
    <row r="602" ht="14.25" customHeight="1">
      <c r="A602" s="46"/>
      <c r="L602" s="39"/>
    </row>
    <row r="603" ht="14.25" customHeight="1">
      <c r="A603" s="46"/>
      <c r="L603" s="39"/>
    </row>
    <row r="604" ht="14.25" customHeight="1">
      <c r="A604" s="46"/>
      <c r="L604" s="39"/>
    </row>
    <row r="605" ht="14.25" customHeight="1">
      <c r="A605" s="46"/>
      <c r="L605" s="39"/>
    </row>
    <row r="606" ht="14.25" customHeight="1">
      <c r="A606" s="46"/>
      <c r="L606" s="39"/>
    </row>
    <row r="607" ht="14.25" customHeight="1">
      <c r="A607" s="46"/>
      <c r="L607" s="39"/>
    </row>
    <row r="608" ht="14.25" customHeight="1">
      <c r="A608" s="46"/>
      <c r="L608" s="39"/>
    </row>
    <row r="609" ht="14.25" customHeight="1">
      <c r="A609" s="46"/>
      <c r="L609" s="39"/>
    </row>
    <row r="610" ht="14.25" customHeight="1">
      <c r="A610" s="46"/>
      <c r="L610" s="39"/>
    </row>
    <row r="611" ht="14.25" customHeight="1">
      <c r="A611" s="46"/>
      <c r="L611" s="39"/>
    </row>
    <row r="612" ht="14.25" customHeight="1">
      <c r="A612" s="46"/>
      <c r="L612" s="39"/>
    </row>
    <row r="613" ht="14.25" customHeight="1">
      <c r="A613" s="46"/>
      <c r="L613" s="39"/>
    </row>
    <row r="614" ht="14.25" customHeight="1">
      <c r="A614" s="46"/>
      <c r="L614" s="39"/>
    </row>
    <row r="615" ht="14.25" customHeight="1">
      <c r="A615" s="46"/>
      <c r="L615" s="39"/>
    </row>
    <row r="616" ht="14.25" customHeight="1">
      <c r="A616" s="46"/>
      <c r="L616" s="39"/>
    </row>
    <row r="617" ht="14.25" customHeight="1">
      <c r="A617" s="46"/>
      <c r="L617" s="39"/>
    </row>
    <row r="618" ht="14.25" customHeight="1">
      <c r="A618" s="46"/>
      <c r="L618" s="39"/>
    </row>
    <row r="619" ht="14.25" customHeight="1">
      <c r="A619" s="46"/>
      <c r="L619" s="39"/>
    </row>
    <row r="620" ht="14.25" customHeight="1">
      <c r="A620" s="46"/>
      <c r="L620" s="39"/>
    </row>
    <row r="621" ht="14.25" customHeight="1">
      <c r="A621" s="46"/>
      <c r="L621" s="39"/>
    </row>
    <row r="622" ht="14.25" customHeight="1">
      <c r="A622" s="46"/>
      <c r="L622" s="39"/>
    </row>
    <row r="623" ht="14.25" customHeight="1">
      <c r="A623" s="46"/>
      <c r="L623" s="39"/>
    </row>
    <row r="624" ht="14.25" customHeight="1">
      <c r="A624" s="46"/>
      <c r="L624" s="39"/>
    </row>
    <row r="625" ht="14.25" customHeight="1">
      <c r="A625" s="46"/>
      <c r="L625" s="39"/>
    </row>
    <row r="626" ht="14.25" customHeight="1">
      <c r="A626" s="46"/>
      <c r="L626" s="39"/>
    </row>
    <row r="627" ht="14.25" customHeight="1">
      <c r="A627" s="46"/>
      <c r="L627" s="39"/>
    </row>
    <row r="628" ht="14.25" customHeight="1">
      <c r="A628" s="46"/>
      <c r="L628" s="39"/>
    </row>
    <row r="629" ht="14.25" customHeight="1">
      <c r="A629" s="46"/>
      <c r="L629" s="39"/>
    </row>
    <row r="630" ht="14.25" customHeight="1">
      <c r="A630" s="46"/>
      <c r="L630" s="39"/>
    </row>
    <row r="631" ht="14.25" customHeight="1">
      <c r="A631" s="46"/>
      <c r="L631" s="39"/>
    </row>
    <row r="632" ht="14.25" customHeight="1">
      <c r="A632" s="46"/>
      <c r="L632" s="39"/>
    </row>
    <row r="633" ht="14.25" customHeight="1">
      <c r="A633" s="46"/>
      <c r="L633" s="39"/>
    </row>
    <row r="634" ht="14.25" customHeight="1">
      <c r="A634" s="46"/>
      <c r="L634" s="39"/>
    </row>
    <row r="635" ht="14.25" customHeight="1">
      <c r="A635" s="46"/>
      <c r="L635" s="39"/>
    </row>
    <row r="636" ht="14.25" customHeight="1">
      <c r="A636" s="46"/>
      <c r="L636" s="39"/>
    </row>
    <row r="637" ht="14.25" customHeight="1">
      <c r="A637" s="46"/>
      <c r="L637" s="39"/>
    </row>
    <row r="638" ht="14.25" customHeight="1">
      <c r="A638" s="46"/>
      <c r="L638" s="39"/>
    </row>
    <row r="639" ht="14.25" customHeight="1">
      <c r="A639" s="46"/>
      <c r="L639" s="39"/>
    </row>
    <row r="640" ht="14.25" customHeight="1">
      <c r="A640" s="46"/>
      <c r="L640" s="39"/>
    </row>
    <row r="641" ht="14.25" customHeight="1">
      <c r="A641" s="46"/>
      <c r="L641" s="39"/>
    </row>
    <row r="642" ht="14.25" customHeight="1">
      <c r="A642" s="46"/>
      <c r="L642" s="39"/>
    </row>
    <row r="643" ht="14.25" customHeight="1">
      <c r="A643" s="46"/>
      <c r="L643" s="39"/>
    </row>
    <row r="644" ht="14.25" customHeight="1">
      <c r="A644" s="46"/>
      <c r="L644" s="39"/>
    </row>
    <row r="645" ht="14.25" customHeight="1">
      <c r="A645" s="46"/>
      <c r="L645" s="39"/>
    </row>
    <row r="646" ht="14.25" customHeight="1">
      <c r="A646" s="46"/>
      <c r="L646" s="39"/>
    </row>
    <row r="647" ht="14.25" customHeight="1">
      <c r="A647" s="46"/>
      <c r="L647" s="39"/>
    </row>
    <row r="648" ht="14.25" customHeight="1">
      <c r="A648" s="46"/>
      <c r="L648" s="39"/>
    </row>
    <row r="649" ht="14.25" customHeight="1">
      <c r="A649" s="46"/>
      <c r="L649" s="39"/>
    </row>
    <row r="650" ht="14.25" customHeight="1">
      <c r="A650" s="46"/>
      <c r="L650" s="39"/>
    </row>
    <row r="651" ht="14.25" customHeight="1">
      <c r="A651" s="46"/>
      <c r="L651" s="39"/>
    </row>
    <row r="652" ht="14.25" customHeight="1">
      <c r="A652" s="46"/>
      <c r="L652" s="39"/>
    </row>
    <row r="653" ht="14.25" customHeight="1">
      <c r="A653" s="46"/>
      <c r="L653" s="39"/>
    </row>
    <row r="654" ht="14.25" customHeight="1">
      <c r="A654" s="46"/>
      <c r="L654" s="39"/>
    </row>
    <row r="655" ht="14.25" customHeight="1">
      <c r="A655" s="46"/>
      <c r="L655" s="39"/>
    </row>
    <row r="656" ht="14.25" customHeight="1">
      <c r="A656" s="46"/>
      <c r="L656" s="39"/>
    </row>
    <row r="657" ht="14.25" customHeight="1">
      <c r="A657" s="46"/>
      <c r="L657" s="39"/>
    </row>
    <row r="658" ht="14.25" customHeight="1">
      <c r="A658" s="46"/>
      <c r="L658" s="39"/>
    </row>
    <row r="659" ht="14.25" customHeight="1">
      <c r="A659" s="46"/>
      <c r="L659" s="39"/>
    </row>
    <row r="660" ht="14.25" customHeight="1">
      <c r="A660" s="46"/>
      <c r="L660" s="39"/>
    </row>
    <row r="661" ht="14.25" customHeight="1">
      <c r="A661" s="46"/>
      <c r="L661" s="39"/>
    </row>
    <row r="662" ht="14.25" customHeight="1">
      <c r="A662" s="46"/>
      <c r="L662" s="39"/>
    </row>
    <row r="663" ht="14.25" customHeight="1">
      <c r="A663" s="46"/>
      <c r="L663" s="39"/>
    </row>
    <row r="664" ht="14.25" customHeight="1">
      <c r="A664" s="46"/>
      <c r="L664" s="39"/>
    </row>
    <row r="665" ht="14.25" customHeight="1">
      <c r="A665" s="46"/>
      <c r="L665" s="39"/>
    </row>
    <row r="666" ht="14.25" customHeight="1">
      <c r="A666" s="46"/>
      <c r="L666" s="39"/>
    </row>
    <row r="667" ht="14.25" customHeight="1">
      <c r="A667" s="46"/>
      <c r="L667" s="39"/>
    </row>
    <row r="668" ht="14.25" customHeight="1">
      <c r="A668" s="46"/>
      <c r="L668" s="39"/>
    </row>
    <row r="669" ht="14.25" customHeight="1">
      <c r="A669" s="46"/>
      <c r="L669" s="39"/>
    </row>
    <row r="670" ht="14.25" customHeight="1">
      <c r="A670" s="46"/>
      <c r="L670" s="39"/>
    </row>
    <row r="671" ht="14.25" customHeight="1">
      <c r="A671" s="46"/>
      <c r="L671" s="39"/>
    </row>
    <row r="672" ht="14.25" customHeight="1">
      <c r="A672" s="46"/>
      <c r="L672" s="39"/>
    </row>
    <row r="673" ht="14.25" customHeight="1">
      <c r="A673" s="46"/>
      <c r="L673" s="39"/>
    </row>
    <row r="674" ht="14.25" customHeight="1">
      <c r="A674" s="46"/>
      <c r="L674" s="39"/>
    </row>
    <row r="675" ht="14.25" customHeight="1">
      <c r="A675" s="46"/>
      <c r="L675" s="39"/>
    </row>
    <row r="676" ht="14.25" customHeight="1">
      <c r="A676" s="46"/>
      <c r="L676" s="39"/>
    </row>
    <row r="677" ht="14.25" customHeight="1">
      <c r="A677" s="46"/>
      <c r="L677" s="39"/>
    </row>
    <row r="678" ht="14.25" customHeight="1">
      <c r="A678" s="46"/>
      <c r="L678" s="39"/>
    </row>
    <row r="679" ht="14.25" customHeight="1">
      <c r="A679" s="46"/>
      <c r="L679" s="39"/>
    </row>
    <row r="680" ht="14.25" customHeight="1">
      <c r="A680" s="46"/>
      <c r="L680" s="39"/>
    </row>
    <row r="681" ht="14.25" customHeight="1">
      <c r="A681" s="46"/>
      <c r="L681" s="39"/>
    </row>
    <row r="682" ht="14.25" customHeight="1">
      <c r="A682" s="46"/>
      <c r="L682" s="39"/>
    </row>
    <row r="683" ht="14.25" customHeight="1">
      <c r="A683" s="46"/>
      <c r="L683" s="39"/>
    </row>
    <row r="684" ht="14.25" customHeight="1">
      <c r="A684" s="46"/>
      <c r="L684" s="39"/>
    </row>
    <row r="685" ht="14.25" customHeight="1">
      <c r="A685" s="46"/>
      <c r="L685" s="39"/>
    </row>
    <row r="686" ht="14.25" customHeight="1">
      <c r="A686" s="46"/>
      <c r="L686" s="39"/>
    </row>
    <row r="687" ht="14.25" customHeight="1">
      <c r="A687" s="46"/>
      <c r="L687" s="39"/>
    </row>
    <row r="688" ht="14.25" customHeight="1">
      <c r="A688" s="46"/>
      <c r="L688" s="39"/>
    </row>
    <row r="689" ht="14.25" customHeight="1">
      <c r="A689" s="46"/>
      <c r="L689" s="39"/>
    </row>
    <row r="690" ht="14.25" customHeight="1">
      <c r="A690" s="46"/>
      <c r="L690" s="39"/>
    </row>
    <row r="691" ht="14.25" customHeight="1">
      <c r="A691" s="46"/>
      <c r="L691" s="39"/>
    </row>
    <row r="692" ht="14.25" customHeight="1">
      <c r="A692" s="46"/>
      <c r="L692" s="39"/>
    </row>
    <row r="693" ht="14.25" customHeight="1">
      <c r="A693" s="46"/>
      <c r="L693" s="39"/>
    </row>
    <row r="694" ht="14.25" customHeight="1">
      <c r="A694" s="46"/>
      <c r="L694" s="39"/>
    </row>
    <row r="695" ht="14.25" customHeight="1">
      <c r="A695" s="46"/>
      <c r="L695" s="39"/>
    </row>
    <row r="696" ht="14.25" customHeight="1">
      <c r="A696" s="46"/>
      <c r="L696" s="39"/>
    </row>
    <row r="697" ht="14.25" customHeight="1">
      <c r="A697" s="46"/>
      <c r="L697" s="39"/>
    </row>
    <row r="698" ht="14.25" customHeight="1">
      <c r="A698" s="46"/>
      <c r="L698" s="39"/>
    </row>
    <row r="699" ht="14.25" customHeight="1">
      <c r="A699" s="46"/>
      <c r="L699" s="39"/>
    </row>
    <row r="700" ht="14.25" customHeight="1">
      <c r="A700" s="46"/>
      <c r="L700" s="39"/>
    </row>
    <row r="701" ht="14.25" customHeight="1">
      <c r="A701" s="46"/>
      <c r="L701" s="39"/>
    </row>
    <row r="702" ht="14.25" customHeight="1">
      <c r="A702" s="46"/>
      <c r="L702" s="39"/>
    </row>
    <row r="703" ht="14.25" customHeight="1">
      <c r="A703" s="46"/>
      <c r="L703" s="39"/>
    </row>
    <row r="704" ht="14.25" customHeight="1">
      <c r="A704" s="46"/>
      <c r="L704" s="39"/>
    </row>
    <row r="705" ht="14.25" customHeight="1">
      <c r="A705" s="46"/>
      <c r="L705" s="39"/>
    </row>
    <row r="706" ht="14.25" customHeight="1">
      <c r="A706" s="46"/>
      <c r="L706" s="39"/>
    </row>
    <row r="707" ht="14.25" customHeight="1">
      <c r="A707" s="46"/>
      <c r="L707" s="39"/>
    </row>
    <row r="708" ht="14.25" customHeight="1">
      <c r="A708" s="46"/>
      <c r="L708" s="39"/>
    </row>
    <row r="709" ht="14.25" customHeight="1">
      <c r="A709" s="46"/>
      <c r="L709" s="39"/>
    </row>
    <row r="710" ht="14.25" customHeight="1">
      <c r="A710" s="46"/>
      <c r="L710" s="39"/>
    </row>
    <row r="711" ht="14.25" customHeight="1">
      <c r="A711" s="46"/>
      <c r="L711" s="39"/>
    </row>
    <row r="712" ht="14.25" customHeight="1">
      <c r="A712" s="46"/>
      <c r="L712" s="39"/>
    </row>
    <row r="713" ht="14.25" customHeight="1">
      <c r="A713" s="46"/>
      <c r="L713" s="39"/>
    </row>
    <row r="714" ht="14.25" customHeight="1">
      <c r="A714" s="46"/>
      <c r="L714" s="39"/>
    </row>
    <row r="715" ht="14.25" customHeight="1">
      <c r="A715" s="46"/>
      <c r="L715" s="39"/>
    </row>
    <row r="716" ht="14.25" customHeight="1">
      <c r="A716" s="46"/>
      <c r="L716" s="39"/>
    </row>
    <row r="717" ht="14.25" customHeight="1">
      <c r="A717" s="46"/>
      <c r="L717" s="39"/>
    </row>
    <row r="718" ht="14.25" customHeight="1">
      <c r="A718" s="46"/>
      <c r="L718" s="39"/>
    </row>
    <row r="719" ht="14.25" customHeight="1">
      <c r="A719" s="46"/>
      <c r="L719" s="39"/>
    </row>
    <row r="720" ht="14.25" customHeight="1">
      <c r="A720" s="46"/>
      <c r="L720" s="39"/>
    </row>
    <row r="721" ht="14.25" customHeight="1">
      <c r="A721" s="46"/>
      <c r="L721" s="39"/>
    </row>
    <row r="722" ht="14.25" customHeight="1">
      <c r="A722" s="46"/>
      <c r="L722" s="39"/>
    </row>
    <row r="723" ht="14.25" customHeight="1">
      <c r="A723" s="46"/>
      <c r="L723" s="39"/>
    </row>
    <row r="724" ht="14.25" customHeight="1">
      <c r="A724" s="46"/>
      <c r="L724" s="39"/>
    </row>
    <row r="725" ht="14.25" customHeight="1">
      <c r="A725" s="46"/>
      <c r="L725" s="39"/>
    </row>
    <row r="726" ht="14.25" customHeight="1">
      <c r="A726" s="46"/>
      <c r="L726" s="39"/>
    </row>
    <row r="727" ht="14.25" customHeight="1">
      <c r="A727" s="46"/>
      <c r="L727" s="39"/>
    </row>
    <row r="728" ht="14.25" customHeight="1">
      <c r="A728" s="46"/>
      <c r="L728" s="39"/>
    </row>
    <row r="729" ht="14.25" customHeight="1">
      <c r="A729" s="46"/>
      <c r="L729" s="39"/>
    </row>
    <row r="730" ht="14.25" customHeight="1">
      <c r="A730" s="46"/>
      <c r="L730" s="39"/>
    </row>
    <row r="731" ht="14.25" customHeight="1">
      <c r="A731" s="46"/>
      <c r="L731" s="39"/>
    </row>
    <row r="732" ht="14.25" customHeight="1">
      <c r="A732" s="46"/>
      <c r="L732" s="39"/>
    </row>
    <row r="733" ht="14.25" customHeight="1">
      <c r="A733" s="46"/>
      <c r="L733" s="39"/>
    </row>
    <row r="734" ht="14.25" customHeight="1">
      <c r="A734" s="46"/>
      <c r="L734" s="39"/>
    </row>
    <row r="735" ht="14.25" customHeight="1">
      <c r="A735" s="46"/>
      <c r="L735" s="39"/>
    </row>
    <row r="736" ht="14.25" customHeight="1">
      <c r="A736" s="46"/>
      <c r="L736" s="39"/>
    </row>
    <row r="737" ht="14.25" customHeight="1">
      <c r="A737" s="46"/>
      <c r="L737" s="39"/>
    </row>
    <row r="738" ht="14.25" customHeight="1">
      <c r="A738" s="46"/>
      <c r="L738" s="39"/>
    </row>
    <row r="739" ht="14.25" customHeight="1">
      <c r="A739" s="46"/>
      <c r="L739" s="39"/>
    </row>
    <row r="740" ht="14.25" customHeight="1">
      <c r="A740" s="46"/>
      <c r="L740" s="39"/>
    </row>
    <row r="741" ht="14.25" customHeight="1">
      <c r="A741" s="46"/>
      <c r="L741" s="39"/>
    </row>
    <row r="742" ht="14.25" customHeight="1">
      <c r="A742" s="46"/>
      <c r="L742" s="39"/>
    </row>
    <row r="743" ht="14.25" customHeight="1">
      <c r="A743" s="46"/>
      <c r="L743" s="39"/>
    </row>
    <row r="744" ht="14.25" customHeight="1">
      <c r="A744" s="46"/>
      <c r="L744" s="39"/>
    </row>
    <row r="745" ht="14.25" customHeight="1">
      <c r="A745" s="46"/>
      <c r="L745" s="39"/>
    </row>
    <row r="746" ht="14.25" customHeight="1">
      <c r="A746" s="46"/>
      <c r="L746" s="39"/>
    </row>
    <row r="747" ht="14.25" customHeight="1">
      <c r="A747" s="46"/>
      <c r="L747" s="39"/>
    </row>
    <row r="748" ht="14.25" customHeight="1">
      <c r="A748" s="46"/>
      <c r="L748" s="39"/>
    </row>
    <row r="749" ht="14.25" customHeight="1">
      <c r="A749" s="46"/>
      <c r="L749" s="39"/>
    </row>
    <row r="750" ht="14.25" customHeight="1">
      <c r="A750" s="46"/>
      <c r="L750" s="39"/>
    </row>
    <row r="751" ht="14.25" customHeight="1">
      <c r="A751" s="46"/>
      <c r="L751" s="39"/>
    </row>
    <row r="752" ht="14.25" customHeight="1">
      <c r="A752" s="46"/>
      <c r="L752" s="39"/>
    </row>
    <row r="753" ht="14.25" customHeight="1">
      <c r="A753" s="46"/>
      <c r="L753" s="39"/>
    </row>
    <row r="754" ht="14.25" customHeight="1">
      <c r="A754" s="46"/>
      <c r="L754" s="39"/>
    </row>
    <row r="755" ht="14.25" customHeight="1">
      <c r="A755" s="46"/>
      <c r="L755" s="39"/>
    </row>
    <row r="756" ht="14.25" customHeight="1">
      <c r="A756" s="46"/>
      <c r="L756" s="39"/>
    </row>
    <row r="757" ht="14.25" customHeight="1">
      <c r="A757" s="46"/>
      <c r="L757" s="39"/>
    </row>
    <row r="758" ht="14.25" customHeight="1">
      <c r="A758" s="46"/>
      <c r="L758" s="39"/>
    </row>
    <row r="759" ht="14.25" customHeight="1">
      <c r="A759" s="46"/>
      <c r="L759" s="39"/>
    </row>
    <row r="760" ht="14.25" customHeight="1">
      <c r="A760" s="46"/>
      <c r="L760" s="39"/>
    </row>
    <row r="761" ht="14.25" customHeight="1">
      <c r="A761" s="46"/>
      <c r="L761" s="39"/>
    </row>
    <row r="762" ht="14.25" customHeight="1">
      <c r="A762" s="46"/>
      <c r="L762" s="39"/>
    </row>
    <row r="763" ht="14.25" customHeight="1">
      <c r="A763" s="46"/>
      <c r="L763" s="39"/>
    </row>
    <row r="764" ht="14.25" customHeight="1">
      <c r="A764" s="46"/>
      <c r="L764" s="39"/>
    </row>
    <row r="765" ht="14.25" customHeight="1">
      <c r="A765" s="46"/>
      <c r="L765" s="39"/>
    </row>
    <row r="766" ht="14.25" customHeight="1">
      <c r="A766" s="46"/>
      <c r="L766" s="39"/>
    </row>
    <row r="767" ht="14.25" customHeight="1">
      <c r="A767" s="46"/>
      <c r="L767" s="39"/>
    </row>
    <row r="768" ht="14.25" customHeight="1">
      <c r="A768" s="46"/>
      <c r="L768" s="39"/>
    </row>
    <row r="769" ht="14.25" customHeight="1">
      <c r="A769" s="46"/>
      <c r="L769" s="39"/>
    </row>
    <row r="770" ht="14.25" customHeight="1">
      <c r="A770" s="46"/>
      <c r="L770" s="39"/>
    </row>
    <row r="771" ht="14.25" customHeight="1">
      <c r="A771" s="46"/>
      <c r="L771" s="39"/>
    </row>
    <row r="772" ht="14.25" customHeight="1">
      <c r="A772" s="46"/>
      <c r="L772" s="39"/>
    </row>
    <row r="773" ht="14.25" customHeight="1">
      <c r="A773" s="46"/>
      <c r="L773" s="39"/>
    </row>
    <row r="774" ht="14.25" customHeight="1">
      <c r="A774" s="46"/>
      <c r="L774" s="39"/>
    </row>
    <row r="775" ht="14.25" customHeight="1">
      <c r="A775" s="46"/>
      <c r="L775" s="39"/>
    </row>
    <row r="776" ht="14.25" customHeight="1">
      <c r="A776" s="46"/>
      <c r="L776" s="39"/>
    </row>
    <row r="777" ht="14.25" customHeight="1">
      <c r="A777" s="46"/>
      <c r="L777" s="39"/>
    </row>
    <row r="778" ht="14.25" customHeight="1">
      <c r="A778" s="46"/>
      <c r="L778" s="39"/>
    </row>
    <row r="779" ht="14.25" customHeight="1">
      <c r="A779" s="46"/>
      <c r="L779" s="39"/>
    </row>
    <row r="780" ht="14.25" customHeight="1">
      <c r="A780" s="46"/>
      <c r="L780" s="39"/>
    </row>
    <row r="781" ht="14.25" customHeight="1">
      <c r="A781" s="46"/>
      <c r="L781" s="39"/>
    </row>
    <row r="782" ht="14.25" customHeight="1">
      <c r="A782" s="46"/>
      <c r="L782" s="39"/>
    </row>
    <row r="783" ht="14.25" customHeight="1">
      <c r="A783" s="46"/>
      <c r="L783" s="39"/>
    </row>
    <row r="784" ht="14.25" customHeight="1">
      <c r="A784" s="46"/>
      <c r="L784" s="39"/>
    </row>
    <row r="785" ht="14.25" customHeight="1">
      <c r="A785" s="46"/>
      <c r="L785" s="39"/>
    </row>
    <row r="786" ht="14.25" customHeight="1">
      <c r="A786" s="46"/>
      <c r="L786" s="39"/>
    </row>
    <row r="787" ht="14.25" customHeight="1">
      <c r="A787" s="46"/>
      <c r="L787" s="39"/>
    </row>
    <row r="788" ht="14.25" customHeight="1">
      <c r="A788" s="46"/>
      <c r="L788" s="39"/>
    </row>
    <row r="789" ht="14.25" customHeight="1">
      <c r="A789" s="46"/>
      <c r="L789" s="39"/>
    </row>
    <row r="790" ht="14.25" customHeight="1">
      <c r="A790" s="46"/>
      <c r="L790" s="39"/>
    </row>
    <row r="791" ht="14.25" customHeight="1">
      <c r="A791" s="46"/>
      <c r="L791" s="39"/>
    </row>
    <row r="792" ht="14.25" customHeight="1">
      <c r="A792" s="46"/>
      <c r="L792" s="39"/>
    </row>
    <row r="793" ht="14.25" customHeight="1">
      <c r="A793" s="46"/>
      <c r="L793" s="39"/>
    </row>
    <row r="794" ht="14.25" customHeight="1">
      <c r="A794" s="46"/>
      <c r="L794" s="39"/>
    </row>
    <row r="795" ht="14.25" customHeight="1">
      <c r="A795" s="46"/>
      <c r="L795" s="39"/>
    </row>
    <row r="796" ht="14.25" customHeight="1">
      <c r="A796" s="46"/>
      <c r="L796" s="39"/>
    </row>
    <row r="797" ht="14.25" customHeight="1">
      <c r="A797" s="46"/>
      <c r="L797" s="39"/>
    </row>
    <row r="798" ht="14.25" customHeight="1">
      <c r="A798" s="46"/>
      <c r="L798" s="39"/>
    </row>
    <row r="799" ht="14.25" customHeight="1">
      <c r="A799" s="46"/>
      <c r="L799" s="39"/>
    </row>
    <row r="800" ht="14.25" customHeight="1">
      <c r="A800" s="46"/>
      <c r="L800" s="39"/>
    </row>
    <row r="801" ht="14.25" customHeight="1">
      <c r="A801" s="46"/>
      <c r="L801" s="39"/>
    </row>
    <row r="802" ht="14.25" customHeight="1">
      <c r="A802" s="46"/>
      <c r="L802" s="39"/>
    </row>
    <row r="803" ht="14.25" customHeight="1">
      <c r="A803" s="46"/>
      <c r="L803" s="39"/>
    </row>
    <row r="804" ht="14.25" customHeight="1">
      <c r="A804" s="46"/>
      <c r="L804" s="39"/>
    </row>
    <row r="805" ht="14.25" customHeight="1">
      <c r="A805" s="46"/>
      <c r="L805" s="39"/>
    </row>
    <row r="806" ht="14.25" customHeight="1">
      <c r="A806" s="46"/>
      <c r="L806" s="39"/>
    </row>
    <row r="807" ht="14.25" customHeight="1">
      <c r="A807" s="46"/>
      <c r="L807" s="39"/>
    </row>
    <row r="808" ht="14.25" customHeight="1">
      <c r="A808" s="46"/>
      <c r="L808" s="39"/>
    </row>
    <row r="809" ht="14.25" customHeight="1">
      <c r="A809" s="46"/>
      <c r="L809" s="39"/>
    </row>
    <row r="810" ht="14.25" customHeight="1">
      <c r="A810" s="46"/>
      <c r="L810" s="39"/>
    </row>
    <row r="811" ht="14.25" customHeight="1">
      <c r="A811" s="46"/>
      <c r="L811" s="39"/>
    </row>
    <row r="812" ht="14.25" customHeight="1">
      <c r="A812" s="46"/>
      <c r="L812" s="39"/>
    </row>
    <row r="813" ht="14.25" customHeight="1">
      <c r="A813" s="46"/>
      <c r="L813" s="39"/>
    </row>
    <row r="814" ht="14.25" customHeight="1">
      <c r="A814" s="46"/>
      <c r="L814" s="39"/>
    </row>
    <row r="815" ht="14.25" customHeight="1">
      <c r="A815" s="46"/>
      <c r="L815" s="39"/>
    </row>
    <row r="816" ht="14.25" customHeight="1">
      <c r="A816" s="46"/>
      <c r="L816" s="39"/>
    </row>
    <row r="817" ht="14.25" customHeight="1">
      <c r="A817" s="46"/>
      <c r="L817" s="39"/>
    </row>
    <row r="818" ht="14.25" customHeight="1">
      <c r="A818" s="46"/>
      <c r="L818" s="39"/>
    </row>
    <row r="819" ht="14.25" customHeight="1">
      <c r="A819" s="46"/>
      <c r="L819" s="39"/>
    </row>
    <row r="820" ht="14.25" customHeight="1">
      <c r="A820" s="46"/>
      <c r="L820" s="39"/>
    </row>
    <row r="821" ht="14.25" customHeight="1">
      <c r="A821" s="46"/>
      <c r="L821" s="39"/>
    </row>
    <row r="822" ht="14.25" customHeight="1">
      <c r="A822" s="46"/>
      <c r="L822" s="39"/>
    </row>
    <row r="823" ht="14.25" customHeight="1">
      <c r="A823" s="46"/>
      <c r="L823" s="39"/>
    </row>
    <row r="824" ht="14.25" customHeight="1">
      <c r="A824" s="46"/>
      <c r="L824" s="39"/>
    </row>
    <row r="825" ht="14.25" customHeight="1">
      <c r="A825" s="46"/>
      <c r="L825" s="39"/>
    </row>
    <row r="826" ht="14.25" customHeight="1">
      <c r="A826" s="46"/>
      <c r="L826" s="39"/>
    </row>
    <row r="827" ht="14.25" customHeight="1">
      <c r="A827" s="46"/>
      <c r="L827" s="39"/>
    </row>
    <row r="828" ht="14.25" customHeight="1">
      <c r="A828" s="46"/>
      <c r="L828" s="39"/>
    </row>
    <row r="829" ht="14.25" customHeight="1">
      <c r="A829" s="46"/>
      <c r="L829" s="39"/>
    </row>
    <row r="830" ht="14.25" customHeight="1">
      <c r="A830" s="46"/>
      <c r="L830" s="39"/>
    </row>
    <row r="831" ht="14.25" customHeight="1">
      <c r="A831" s="46"/>
      <c r="L831" s="39"/>
    </row>
    <row r="832" ht="14.25" customHeight="1">
      <c r="A832" s="46"/>
      <c r="L832" s="39"/>
    </row>
    <row r="833" ht="14.25" customHeight="1">
      <c r="A833" s="46"/>
      <c r="L833" s="39"/>
    </row>
    <row r="834" ht="14.25" customHeight="1">
      <c r="A834" s="46"/>
      <c r="L834" s="39"/>
    </row>
    <row r="835" ht="14.25" customHeight="1">
      <c r="A835" s="46"/>
      <c r="L835" s="39"/>
    </row>
    <row r="836" ht="14.25" customHeight="1">
      <c r="A836" s="46"/>
      <c r="L836" s="39"/>
    </row>
    <row r="837" ht="14.25" customHeight="1">
      <c r="A837" s="46"/>
      <c r="L837" s="39"/>
    </row>
    <row r="838" ht="14.25" customHeight="1">
      <c r="A838" s="46"/>
      <c r="L838" s="39"/>
    </row>
    <row r="839" ht="14.25" customHeight="1">
      <c r="A839" s="46"/>
      <c r="L839" s="39"/>
    </row>
    <row r="840" ht="14.25" customHeight="1">
      <c r="A840" s="46"/>
      <c r="L840" s="39"/>
    </row>
    <row r="841" ht="14.25" customHeight="1">
      <c r="A841" s="46"/>
      <c r="L841" s="39"/>
    </row>
    <row r="842" ht="14.25" customHeight="1">
      <c r="A842" s="46"/>
      <c r="L842" s="39"/>
    </row>
    <row r="843" ht="14.25" customHeight="1">
      <c r="A843" s="46"/>
      <c r="L843" s="39"/>
    </row>
    <row r="844" ht="14.25" customHeight="1">
      <c r="A844" s="46"/>
      <c r="L844" s="39"/>
    </row>
    <row r="845" ht="14.25" customHeight="1">
      <c r="A845" s="46"/>
      <c r="L845" s="39"/>
    </row>
    <row r="846" ht="14.25" customHeight="1">
      <c r="A846" s="46"/>
      <c r="L846" s="39"/>
    </row>
    <row r="847" ht="14.25" customHeight="1">
      <c r="A847" s="46"/>
      <c r="L847" s="39"/>
    </row>
    <row r="848" ht="14.25" customHeight="1">
      <c r="A848" s="46"/>
      <c r="L848" s="39"/>
    </row>
    <row r="849" ht="14.25" customHeight="1">
      <c r="A849" s="46"/>
      <c r="L849" s="39"/>
    </row>
    <row r="850" ht="14.25" customHeight="1">
      <c r="A850" s="46"/>
      <c r="L850" s="39"/>
    </row>
    <row r="851" ht="14.25" customHeight="1">
      <c r="A851" s="46"/>
      <c r="L851" s="39"/>
    </row>
    <row r="852" ht="14.25" customHeight="1">
      <c r="A852" s="46"/>
      <c r="L852" s="39"/>
    </row>
    <row r="853" ht="14.25" customHeight="1">
      <c r="A853" s="46"/>
      <c r="L853" s="39"/>
    </row>
    <row r="854" ht="14.25" customHeight="1">
      <c r="A854" s="46"/>
      <c r="L854" s="39"/>
    </row>
    <row r="855" ht="14.25" customHeight="1">
      <c r="A855" s="46"/>
      <c r="L855" s="39"/>
    </row>
    <row r="856" ht="14.25" customHeight="1">
      <c r="A856" s="46"/>
      <c r="L856" s="39"/>
    </row>
    <row r="857" ht="14.25" customHeight="1">
      <c r="A857" s="46"/>
      <c r="L857" s="39"/>
    </row>
    <row r="858" ht="14.25" customHeight="1">
      <c r="A858" s="46"/>
      <c r="L858" s="39"/>
    </row>
    <row r="859" ht="14.25" customHeight="1">
      <c r="A859" s="46"/>
      <c r="L859" s="39"/>
    </row>
    <row r="860" ht="14.25" customHeight="1">
      <c r="A860" s="46"/>
      <c r="L860" s="39"/>
    </row>
    <row r="861" ht="14.25" customHeight="1">
      <c r="A861" s="46"/>
      <c r="L861" s="39"/>
    </row>
    <row r="862" ht="14.25" customHeight="1">
      <c r="A862" s="46"/>
      <c r="L862" s="39"/>
    </row>
    <row r="863" ht="14.25" customHeight="1">
      <c r="A863" s="46"/>
      <c r="L863" s="39"/>
    </row>
    <row r="864" ht="14.25" customHeight="1">
      <c r="A864" s="46"/>
      <c r="L864" s="39"/>
    </row>
    <row r="865" ht="14.25" customHeight="1">
      <c r="A865" s="46"/>
      <c r="L865" s="39"/>
    </row>
    <row r="866" ht="14.25" customHeight="1">
      <c r="A866" s="46"/>
      <c r="L866" s="39"/>
    </row>
    <row r="867" ht="14.25" customHeight="1">
      <c r="A867" s="46"/>
      <c r="L867" s="39"/>
    </row>
    <row r="868" ht="14.25" customHeight="1">
      <c r="A868" s="46"/>
      <c r="L868" s="39"/>
    </row>
    <row r="869" ht="14.25" customHeight="1">
      <c r="A869" s="46"/>
      <c r="L869" s="39"/>
    </row>
    <row r="870" ht="14.25" customHeight="1">
      <c r="A870" s="46"/>
      <c r="L870" s="39"/>
    </row>
    <row r="871" ht="14.25" customHeight="1">
      <c r="A871" s="46"/>
      <c r="L871" s="39"/>
    </row>
    <row r="872" ht="14.25" customHeight="1">
      <c r="A872" s="46"/>
      <c r="L872" s="39"/>
    </row>
    <row r="873" ht="14.25" customHeight="1">
      <c r="A873" s="46"/>
      <c r="L873" s="39"/>
    </row>
    <row r="874" ht="14.25" customHeight="1">
      <c r="A874" s="46"/>
      <c r="L874" s="39"/>
    </row>
    <row r="875" ht="14.25" customHeight="1">
      <c r="A875" s="46"/>
      <c r="L875" s="39"/>
    </row>
    <row r="876" ht="14.25" customHeight="1">
      <c r="A876" s="46"/>
      <c r="L876" s="39"/>
    </row>
    <row r="877" ht="14.25" customHeight="1">
      <c r="A877" s="46"/>
      <c r="L877" s="39"/>
    </row>
    <row r="878" ht="14.25" customHeight="1">
      <c r="A878" s="46"/>
      <c r="L878" s="39"/>
    </row>
    <row r="879" ht="14.25" customHeight="1">
      <c r="A879" s="46"/>
      <c r="L879" s="39"/>
    </row>
    <row r="880" ht="14.25" customHeight="1">
      <c r="A880" s="46"/>
      <c r="L880" s="39"/>
    </row>
    <row r="881" ht="14.25" customHeight="1">
      <c r="A881" s="46"/>
      <c r="L881" s="39"/>
    </row>
    <row r="882" ht="14.25" customHeight="1">
      <c r="A882" s="46"/>
      <c r="L882" s="39"/>
    </row>
    <row r="883" ht="14.25" customHeight="1">
      <c r="A883" s="46"/>
      <c r="L883" s="39"/>
    </row>
    <row r="884" ht="14.25" customHeight="1">
      <c r="A884" s="46"/>
      <c r="L884" s="39"/>
    </row>
    <row r="885" ht="14.25" customHeight="1">
      <c r="A885" s="46"/>
      <c r="L885" s="39"/>
    </row>
    <row r="886" ht="14.25" customHeight="1">
      <c r="A886" s="46"/>
      <c r="L886" s="39"/>
    </row>
    <row r="887" ht="14.25" customHeight="1">
      <c r="A887" s="46"/>
      <c r="L887" s="39"/>
    </row>
    <row r="888" ht="14.25" customHeight="1">
      <c r="A888" s="46"/>
      <c r="L888" s="39"/>
    </row>
    <row r="889" ht="14.25" customHeight="1">
      <c r="A889" s="46"/>
      <c r="L889" s="39"/>
    </row>
    <row r="890" ht="14.25" customHeight="1">
      <c r="A890" s="46"/>
      <c r="L890" s="39"/>
    </row>
    <row r="891" ht="14.25" customHeight="1">
      <c r="A891" s="46"/>
      <c r="L891" s="39"/>
    </row>
    <row r="892" ht="14.25" customHeight="1">
      <c r="A892" s="46"/>
      <c r="L892" s="39"/>
    </row>
    <row r="893" ht="14.25" customHeight="1">
      <c r="A893" s="46"/>
      <c r="L893" s="39"/>
    </row>
    <row r="894" ht="14.25" customHeight="1">
      <c r="A894" s="46"/>
      <c r="L894" s="39"/>
    </row>
    <row r="895" ht="14.25" customHeight="1">
      <c r="A895" s="46"/>
      <c r="L895" s="39"/>
    </row>
    <row r="896" ht="14.25" customHeight="1">
      <c r="A896" s="46"/>
      <c r="L896" s="39"/>
    </row>
    <row r="897" ht="14.25" customHeight="1">
      <c r="A897" s="46"/>
      <c r="L897" s="39"/>
    </row>
    <row r="898" ht="14.25" customHeight="1">
      <c r="A898" s="46"/>
      <c r="L898" s="39"/>
    </row>
    <row r="899" ht="14.25" customHeight="1">
      <c r="A899" s="46"/>
      <c r="L899" s="39"/>
    </row>
    <row r="900" ht="14.25" customHeight="1">
      <c r="A900" s="46"/>
      <c r="L900" s="39"/>
    </row>
    <row r="901" ht="14.25" customHeight="1">
      <c r="A901" s="46"/>
      <c r="L901" s="39"/>
    </row>
    <row r="902" ht="14.25" customHeight="1">
      <c r="A902" s="46"/>
      <c r="L902" s="39"/>
    </row>
    <row r="903" ht="14.25" customHeight="1">
      <c r="A903" s="46"/>
      <c r="L903" s="39"/>
    </row>
    <row r="904" ht="14.25" customHeight="1">
      <c r="A904" s="46"/>
      <c r="L904" s="39"/>
    </row>
    <row r="905" ht="14.25" customHeight="1">
      <c r="A905" s="46"/>
      <c r="L905" s="39"/>
    </row>
    <row r="906" ht="14.25" customHeight="1">
      <c r="A906" s="46"/>
      <c r="L906" s="39"/>
    </row>
    <row r="907" ht="14.25" customHeight="1">
      <c r="A907" s="46"/>
      <c r="L907" s="39"/>
    </row>
    <row r="908" ht="14.25" customHeight="1">
      <c r="A908" s="46"/>
      <c r="L908" s="39"/>
    </row>
    <row r="909" ht="14.25" customHeight="1">
      <c r="A909" s="46"/>
      <c r="L909" s="39"/>
    </row>
    <row r="910" ht="14.25" customHeight="1">
      <c r="A910" s="46"/>
      <c r="L910" s="39"/>
    </row>
    <row r="911" ht="14.25" customHeight="1">
      <c r="A911" s="46"/>
      <c r="L911" s="39"/>
    </row>
    <row r="912" ht="14.25" customHeight="1">
      <c r="A912" s="46"/>
      <c r="L912" s="39"/>
    </row>
    <row r="913" ht="14.25" customHeight="1">
      <c r="A913" s="46"/>
      <c r="L913" s="39"/>
    </row>
    <row r="914" ht="14.25" customHeight="1">
      <c r="A914" s="46"/>
      <c r="L914" s="39"/>
    </row>
    <row r="915" ht="14.25" customHeight="1">
      <c r="A915" s="46"/>
      <c r="L915" s="39"/>
    </row>
    <row r="916" ht="14.25" customHeight="1">
      <c r="A916" s="46"/>
      <c r="L916" s="39"/>
    </row>
    <row r="917" ht="14.25" customHeight="1">
      <c r="A917" s="46"/>
      <c r="L917" s="39"/>
    </row>
    <row r="918" ht="14.25" customHeight="1">
      <c r="A918" s="46"/>
      <c r="L918" s="39"/>
    </row>
    <row r="919" ht="14.25" customHeight="1">
      <c r="A919" s="46"/>
      <c r="L919" s="39"/>
    </row>
    <row r="920" ht="14.25" customHeight="1">
      <c r="A920" s="46"/>
      <c r="L920" s="39"/>
    </row>
    <row r="921" ht="14.25" customHeight="1">
      <c r="A921" s="46"/>
      <c r="L921" s="39"/>
    </row>
    <row r="922" ht="14.25" customHeight="1">
      <c r="A922" s="46"/>
      <c r="L922" s="39"/>
    </row>
    <row r="923" ht="14.25" customHeight="1">
      <c r="A923" s="46"/>
      <c r="L923" s="39"/>
    </row>
    <row r="924" ht="14.25" customHeight="1">
      <c r="A924" s="46"/>
      <c r="L924" s="39"/>
    </row>
    <row r="925" ht="14.25" customHeight="1">
      <c r="A925" s="46"/>
      <c r="L925" s="39"/>
    </row>
    <row r="926" ht="14.25" customHeight="1">
      <c r="A926" s="46"/>
      <c r="L926" s="39"/>
    </row>
    <row r="927" ht="14.25" customHeight="1">
      <c r="A927" s="46"/>
      <c r="L927" s="39"/>
    </row>
    <row r="928" ht="14.25" customHeight="1">
      <c r="A928" s="46"/>
      <c r="L928" s="39"/>
    </row>
    <row r="929" ht="14.25" customHeight="1">
      <c r="A929" s="46"/>
      <c r="L929" s="39"/>
    </row>
    <row r="930" ht="14.25" customHeight="1">
      <c r="A930" s="46"/>
      <c r="L930" s="39"/>
    </row>
    <row r="931" ht="14.25" customHeight="1">
      <c r="A931" s="46"/>
      <c r="L931" s="39"/>
    </row>
    <row r="932" ht="14.25" customHeight="1">
      <c r="A932" s="46"/>
      <c r="L932" s="39"/>
    </row>
    <row r="933" ht="14.25" customHeight="1">
      <c r="A933" s="46"/>
      <c r="L933" s="39"/>
    </row>
    <row r="934" ht="14.25" customHeight="1">
      <c r="A934" s="46"/>
      <c r="L934" s="39"/>
    </row>
    <row r="935" ht="14.25" customHeight="1">
      <c r="A935" s="46"/>
      <c r="L935" s="39"/>
    </row>
    <row r="936" ht="14.25" customHeight="1">
      <c r="A936" s="46"/>
      <c r="L936" s="39"/>
    </row>
    <row r="937" ht="14.25" customHeight="1">
      <c r="A937" s="46"/>
      <c r="L937" s="39"/>
    </row>
    <row r="938" ht="14.25" customHeight="1">
      <c r="A938" s="46"/>
      <c r="L938" s="39"/>
    </row>
    <row r="939" ht="14.25" customHeight="1">
      <c r="A939" s="46"/>
      <c r="L939" s="39"/>
    </row>
    <row r="940" ht="14.25" customHeight="1">
      <c r="A940" s="46"/>
      <c r="L940" s="39"/>
    </row>
    <row r="941" ht="14.25" customHeight="1">
      <c r="A941" s="46"/>
      <c r="L941" s="39"/>
    </row>
    <row r="942" ht="14.25" customHeight="1">
      <c r="A942" s="46"/>
      <c r="L942" s="39"/>
    </row>
    <row r="943" ht="14.25" customHeight="1">
      <c r="A943" s="46"/>
      <c r="L943" s="39"/>
    </row>
    <row r="944" ht="14.25" customHeight="1">
      <c r="A944" s="46"/>
      <c r="L944" s="39"/>
    </row>
    <row r="945" ht="14.25" customHeight="1">
      <c r="A945" s="46"/>
      <c r="L945" s="39"/>
    </row>
    <row r="946" ht="14.25" customHeight="1">
      <c r="A946" s="46"/>
      <c r="L946" s="39"/>
    </row>
    <row r="947" ht="14.25" customHeight="1">
      <c r="A947" s="46"/>
      <c r="L947" s="39"/>
    </row>
    <row r="948" ht="14.25" customHeight="1">
      <c r="A948" s="46"/>
      <c r="L948" s="39"/>
    </row>
    <row r="949" ht="14.25" customHeight="1">
      <c r="A949" s="46"/>
      <c r="L949" s="39"/>
    </row>
    <row r="950" ht="14.25" customHeight="1">
      <c r="A950" s="46"/>
      <c r="L950" s="39"/>
    </row>
    <row r="951" ht="14.25" customHeight="1">
      <c r="A951" s="46"/>
      <c r="L951" s="39"/>
    </row>
    <row r="952" ht="14.25" customHeight="1">
      <c r="A952" s="46"/>
      <c r="L952" s="39"/>
    </row>
    <row r="953" ht="14.25" customHeight="1">
      <c r="A953" s="46"/>
      <c r="L953" s="39"/>
    </row>
    <row r="954" ht="14.25" customHeight="1">
      <c r="A954" s="46"/>
      <c r="L954" s="39"/>
    </row>
    <row r="955" ht="14.25" customHeight="1">
      <c r="A955" s="46"/>
      <c r="L955" s="39"/>
    </row>
    <row r="956" ht="14.25" customHeight="1">
      <c r="A956" s="46"/>
      <c r="L956" s="39"/>
    </row>
    <row r="957" ht="14.25" customHeight="1">
      <c r="A957" s="46"/>
      <c r="L957" s="39"/>
    </row>
    <row r="958" ht="14.25" customHeight="1">
      <c r="A958" s="46"/>
      <c r="L958" s="39"/>
    </row>
    <row r="959" ht="14.25" customHeight="1">
      <c r="A959" s="46"/>
      <c r="L959" s="39"/>
    </row>
    <row r="960" ht="14.25" customHeight="1">
      <c r="A960" s="46"/>
      <c r="L960" s="39"/>
    </row>
    <row r="961" ht="14.25" customHeight="1">
      <c r="A961" s="46"/>
      <c r="L961" s="39"/>
    </row>
    <row r="962" ht="14.25" customHeight="1">
      <c r="A962" s="46"/>
      <c r="L962" s="39"/>
    </row>
    <row r="963" ht="14.25" customHeight="1">
      <c r="A963" s="46"/>
      <c r="L963" s="39"/>
    </row>
    <row r="964" ht="14.25" customHeight="1">
      <c r="A964" s="46"/>
      <c r="L964" s="39"/>
    </row>
    <row r="965" ht="14.25" customHeight="1">
      <c r="A965" s="46"/>
      <c r="L965" s="39"/>
    </row>
    <row r="966" ht="14.25" customHeight="1">
      <c r="A966" s="46"/>
      <c r="L966" s="39"/>
    </row>
    <row r="967" ht="14.25" customHeight="1">
      <c r="A967" s="46"/>
      <c r="L967" s="39"/>
    </row>
    <row r="968" ht="14.25" customHeight="1">
      <c r="A968" s="46"/>
      <c r="L968" s="39"/>
    </row>
    <row r="969" ht="14.25" customHeight="1">
      <c r="A969" s="46"/>
      <c r="L969" s="39"/>
    </row>
    <row r="970" ht="14.25" customHeight="1">
      <c r="A970" s="46"/>
      <c r="L970" s="39"/>
    </row>
    <row r="971" ht="14.25" customHeight="1">
      <c r="A971" s="46"/>
      <c r="L971" s="39"/>
    </row>
    <row r="972" ht="14.25" customHeight="1">
      <c r="A972" s="46"/>
      <c r="L972" s="39"/>
    </row>
    <row r="973" ht="14.25" customHeight="1">
      <c r="A973" s="46"/>
      <c r="L973" s="39"/>
    </row>
    <row r="974" ht="14.25" customHeight="1">
      <c r="A974" s="46"/>
      <c r="L974" s="39"/>
    </row>
    <row r="975" ht="14.25" customHeight="1">
      <c r="A975" s="46"/>
      <c r="L975" s="39"/>
    </row>
    <row r="976" ht="14.25" customHeight="1">
      <c r="A976" s="46"/>
      <c r="L976" s="39"/>
    </row>
    <row r="977" ht="14.25" customHeight="1">
      <c r="A977" s="46"/>
      <c r="L977" s="39"/>
    </row>
    <row r="978" ht="14.25" customHeight="1">
      <c r="A978" s="46"/>
      <c r="L978" s="39"/>
    </row>
    <row r="979" ht="14.25" customHeight="1">
      <c r="A979" s="46"/>
      <c r="L979" s="39"/>
    </row>
    <row r="980" ht="14.25" customHeight="1">
      <c r="A980" s="46"/>
      <c r="L980" s="39"/>
    </row>
    <row r="981" ht="14.25" customHeight="1">
      <c r="A981" s="46"/>
      <c r="L981" s="39"/>
    </row>
    <row r="982" ht="14.25" customHeight="1">
      <c r="A982" s="46"/>
      <c r="L982" s="39"/>
    </row>
    <row r="983" ht="14.25" customHeight="1">
      <c r="A983" s="46"/>
      <c r="L983" s="39"/>
    </row>
    <row r="984" ht="14.25" customHeight="1">
      <c r="A984" s="46"/>
      <c r="L984" s="39"/>
    </row>
    <row r="985" ht="14.25" customHeight="1">
      <c r="A985" s="46"/>
      <c r="L985" s="39"/>
    </row>
    <row r="986" ht="14.25" customHeight="1">
      <c r="A986" s="46"/>
      <c r="L986" s="39"/>
    </row>
    <row r="987" ht="14.25" customHeight="1">
      <c r="A987" s="46"/>
      <c r="L987" s="39"/>
    </row>
    <row r="988" ht="14.25" customHeight="1">
      <c r="A988" s="46"/>
      <c r="L988" s="39"/>
    </row>
    <row r="989" ht="14.25" customHeight="1">
      <c r="A989" s="46"/>
      <c r="L989" s="39"/>
    </row>
    <row r="990" ht="14.25" customHeight="1">
      <c r="A990" s="46"/>
      <c r="L990" s="39"/>
    </row>
    <row r="991" ht="14.25" customHeight="1">
      <c r="A991" s="46"/>
      <c r="L991" s="39"/>
    </row>
    <row r="992" ht="14.25" customHeight="1">
      <c r="A992" s="46"/>
      <c r="L992" s="39"/>
    </row>
    <row r="993" ht="14.25" customHeight="1">
      <c r="A993" s="46"/>
      <c r="L993" s="39"/>
    </row>
    <row r="994" ht="14.25" customHeight="1">
      <c r="A994" s="46"/>
      <c r="L994" s="39"/>
    </row>
    <row r="995" ht="14.25" customHeight="1">
      <c r="A995" s="46"/>
      <c r="L995" s="39"/>
    </row>
    <row r="996" ht="14.25" customHeight="1">
      <c r="A996" s="46"/>
      <c r="L996" s="39"/>
    </row>
    <row r="997" ht="14.25" customHeight="1">
      <c r="A997" s="46"/>
      <c r="L997" s="39"/>
    </row>
    <row r="998" ht="14.25" customHeight="1">
      <c r="A998" s="46"/>
      <c r="L998" s="39"/>
    </row>
    <row r="999" ht="14.25" customHeight="1">
      <c r="A999" s="46"/>
      <c r="L999" s="39"/>
    </row>
    <row r="1000" ht="14.25" customHeight="1">
      <c r="A1000" s="46"/>
      <c r="L1000" s="39"/>
    </row>
    <row r="1001" ht="14.25" customHeight="1">
      <c r="A1001" s="46"/>
      <c r="L1001" s="39"/>
    </row>
    <row r="1002" ht="14.25" customHeight="1">
      <c r="A1002" s="46"/>
      <c r="L1002" s="39"/>
    </row>
    <row r="1003" ht="14.25" customHeight="1">
      <c r="A1003" s="46"/>
      <c r="L1003" s="39"/>
    </row>
    <row r="1004" ht="14.25" customHeight="1">
      <c r="A1004" s="46"/>
      <c r="L1004" s="39"/>
    </row>
    <row r="1005" ht="14.25" customHeight="1">
      <c r="A1005" s="46"/>
      <c r="L1005" s="3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7.63"/>
    <col customWidth="1" min="2" max="26" width="7.63"/>
  </cols>
  <sheetData>
    <row r="1" ht="14.25" customHeight="1">
      <c r="A1" s="46" t="s">
        <v>110</v>
      </c>
      <c r="N1" s="46"/>
    </row>
    <row r="2" ht="14.25" customHeight="1">
      <c r="A2" s="46"/>
    </row>
    <row r="3" ht="14.25" customHeight="1">
      <c r="A3" s="46" t="s">
        <v>111</v>
      </c>
      <c r="H3" s="46" t="s">
        <v>112</v>
      </c>
      <c r="N3" s="46"/>
    </row>
    <row r="4" ht="14.25" customHeight="1">
      <c r="A4" s="48" t="s">
        <v>113</v>
      </c>
      <c r="C4" s="46" t="s">
        <v>114</v>
      </c>
      <c r="H4" s="46" t="s">
        <v>115</v>
      </c>
      <c r="I4" s="46" t="s">
        <v>116</v>
      </c>
      <c r="J4" s="46" t="s">
        <v>117</v>
      </c>
      <c r="K4" s="46" t="s">
        <v>5</v>
      </c>
      <c r="N4" s="46"/>
      <c r="O4" s="46"/>
    </row>
    <row r="5" ht="14.25" customHeight="1">
      <c r="A5" s="46" t="s">
        <v>118</v>
      </c>
      <c r="B5" s="46">
        <v>80.0</v>
      </c>
      <c r="C5" s="46">
        <v>4.0</v>
      </c>
      <c r="D5" s="46" t="str">
        <f>B5*C5</f>
        <v>320</v>
      </c>
      <c r="H5" s="46" t="s">
        <v>119</v>
      </c>
    </row>
    <row r="6" ht="14.25" customHeight="1">
      <c r="A6" s="46" t="s">
        <v>120</v>
      </c>
      <c r="B6" s="46">
        <v>40.0</v>
      </c>
      <c r="D6" s="46" t="str">
        <f t="shared" ref="D6:D9" si="1">B6</f>
        <v>40</v>
      </c>
      <c r="H6" s="46">
        <v>2.0</v>
      </c>
      <c r="I6" s="46">
        <v>50.0</v>
      </c>
      <c r="J6" s="46">
        <v>4.0</v>
      </c>
      <c r="K6" s="46" t="str">
        <f>I6*J6*H6</f>
        <v>400</v>
      </c>
      <c r="N6" s="46"/>
      <c r="O6" s="46"/>
    </row>
    <row r="7" ht="14.25" customHeight="1">
      <c r="A7" s="46" t="s">
        <v>121</v>
      </c>
      <c r="B7" s="46">
        <v>10.0</v>
      </c>
      <c r="D7" s="46" t="str">
        <f t="shared" si="1"/>
        <v>10</v>
      </c>
    </row>
    <row r="8" ht="14.25" customHeight="1">
      <c r="A8" s="46" t="s">
        <v>122</v>
      </c>
      <c r="B8" s="46">
        <v>5.0</v>
      </c>
      <c r="D8" s="46" t="str">
        <f t="shared" si="1"/>
        <v>5</v>
      </c>
      <c r="H8" s="46" t="s">
        <v>123</v>
      </c>
    </row>
    <row r="9" ht="14.25" customHeight="1">
      <c r="A9" s="46" t="s">
        <v>124</v>
      </c>
      <c r="B9" s="46">
        <v>20.0</v>
      </c>
      <c r="D9" s="46" t="str">
        <f t="shared" si="1"/>
        <v>20</v>
      </c>
      <c r="H9" s="46">
        <v>1.0</v>
      </c>
      <c r="I9" s="46">
        <v>50.0</v>
      </c>
      <c r="J9" s="46">
        <v>1.0</v>
      </c>
      <c r="K9" s="40">
        <v>0.0</v>
      </c>
    </row>
    <row r="10" ht="14.25" customHeight="1">
      <c r="A10" s="46" t="s">
        <v>125</v>
      </c>
      <c r="B10" s="46">
        <v>45.0</v>
      </c>
      <c r="C10" s="49">
        <v>4.0</v>
      </c>
      <c r="D10" s="46" t="str">
        <f t="shared" ref="D10:D11" si="2">B10*C10</f>
        <v>180</v>
      </c>
      <c r="P10" s="46"/>
    </row>
    <row r="11" ht="14.25" customHeight="1">
      <c r="A11" s="46" t="s">
        <v>126</v>
      </c>
      <c r="B11" s="46">
        <v>40.0</v>
      </c>
      <c r="C11" s="49">
        <v>4.0</v>
      </c>
      <c r="D11" s="46" t="str">
        <f t="shared" si="2"/>
        <v>160</v>
      </c>
      <c r="F11" s="48" t="str">
        <f>SUM(D5:D11)</f>
        <v>735</v>
      </c>
      <c r="H11" s="46" t="s">
        <v>127</v>
      </c>
    </row>
    <row r="12" ht="14.25" customHeight="1">
      <c r="A12" s="46"/>
      <c r="C12" s="49"/>
      <c r="H12" s="46">
        <v>2.0</v>
      </c>
      <c r="I12" s="46">
        <v>50.0</v>
      </c>
      <c r="J12" s="46">
        <v>2.0</v>
      </c>
      <c r="K12" s="46" t="str">
        <f>I12*J12*H12</f>
        <v>200</v>
      </c>
    </row>
    <row r="13" ht="14.25" customHeight="1">
      <c r="A13" s="48" t="s">
        <v>128</v>
      </c>
      <c r="C13" s="46" t="s">
        <v>114</v>
      </c>
      <c r="N13" s="46"/>
    </row>
    <row r="14" ht="14.25" customHeight="1">
      <c r="A14" s="46" t="s">
        <v>118</v>
      </c>
      <c r="B14" s="46">
        <v>80.0</v>
      </c>
      <c r="C14" s="46">
        <v>4.0</v>
      </c>
      <c r="D14" s="46" t="str">
        <f>B14*C14</f>
        <v>320</v>
      </c>
      <c r="N14" s="46"/>
      <c r="O14" s="46"/>
    </row>
    <row r="15" ht="14.25" customHeight="1">
      <c r="A15" s="46" t="s">
        <v>120</v>
      </c>
      <c r="B15" s="46">
        <v>40.0</v>
      </c>
      <c r="D15" s="46" t="str">
        <f t="shared" ref="D15:D18" si="3">B15</f>
        <v>40</v>
      </c>
      <c r="N15" s="46"/>
      <c r="O15" s="46"/>
    </row>
    <row r="16" ht="14.25" customHeight="1">
      <c r="A16" s="46" t="s">
        <v>121</v>
      </c>
      <c r="B16" s="46">
        <v>10.0</v>
      </c>
      <c r="D16" s="46" t="str">
        <f t="shared" si="3"/>
        <v>10</v>
      </c>
      <c r="J16" s="50" t="s">
        <v>129</v>
      </c>
      <c r="K16" s="48" t="str">
        <f>SUM(K5:K14)</f>
        <v>600</v>
      </c>
    </row>
    <row r="17" ht="14.25" customHeight="1">
      <c r="A17" s="46" t="s">
        <v>122</v>
      </c>
      <c r="B17" s="46">
        <v>5.0</v>
      </c>
      <c r="D17" s="46" t="str">
        <f t="shared" si="3"/>
        <v>5</v>
      </c>
    </row>
    <row r="18" ht="14.25" customHeight="1">
      <c r="A18" s="46" t="s">
        <v>124</v>
      </c>
      <c r="B18" s="46">
        <v>20.0</v>
      </c>
      <c r="D18" s="46" t="str">
        <f t="shared" si="3"/>
        <v>20</v>
      </c>
    </row>
    <row r="19" ht="14.25" customHeight="1">
      <c r="A19" s="46" t="s">
        <v>125</v>
      </c>
      <c r="B19" s="46">
        <v>45.0</v>
      </c>
      <c r="C19" s="49">
        <v>4.0</v>
      </c>
      <c r="D19" s="46" t="str">
        <f t="shared" ref="D19:D20" si="4">B19*C19</f>
        <v>180</v>
      </c>
      <c r="P19" s="46"/>
    </row>
    <row r="20" ht="14.25" customHeight="1">
      <c r="A20" s="46" t="s">
        <v>126</v>
      </c>
      <c r="B20" s="46">
        <v>40.0</v>
      </c>
      <c r="C20" s="49">
        <v>4.0</v>
      </c>
      <c r="D20" s="46" t="str">
        <f t="shared" si="4"/>
        <v>160</v>
      </c>
      <c r="F20" s="48">
        <v>0.0</v>
      </c>
    </row>
    <row r="21" ht="14.25" customHeight="1">
      <c r="A21" s="46"/>
      <c r="C21" s="49"/>
      <c r="N21" s="46"/>
    </row>
    <row r="22" ht="14.25" customHeight="1">
      <c r="A22" s="48" t="s">
        <v>130</v>
      </c>
      <c r="C22" s="46" t="s">
        <v>114</v>
      </c>
      <c r="N22" s="46"/>
      <c r="O22" s="46"/>
    </row>
    <row r="23" ht="14.25" customHeight="1">
      <c r="A23" s="46" t="s">
        <v>118</v>
      </c>
      <c r="B23" s="46">
        <v>80.0</v>
      </c>
      <c r="C23" s="46">
        <v>4.0</v>
      </c>
      <c r="D23" s="46" t="str">
        <f>B23*C23</f>
        <v>320</v>
      </c>
    </row>
    <row r="24" ht="14.25" customHeight="1">
      <c r="A24" s="46" t="s">
        <v>120</v>
      </c>
      <c r="B24" s="46">
        <v>40.0</v>
      </c>
      <c r="D24" s="46" t="str">
        <f t="shared" ref="D24:D27" si="5">B24</f>
        <v>40</v>
      </c>
    </row>
    <row r="25" ht="14.25" customHeight="1">
      <c r="A25" s="46" t="s">
        <v>121</v>
      </c>
      <c r="B25" s="46">
        <v>10.0</v>
      </c>
      <c r="D25" s="46" t="str">
        <f t="shared" si="5"/>
        <v>10</v>
      </c>
    </row>
    <row r="26" ht="14.25" customHeight="1">
      <c r="A26" s="46" t="s">
        <v>122</v>
      </c>
      <c r="B26" s="46">
        <v>5.0</v>
      </c>
      <c r="D26" s="46" t="str">
        <f t="shared" si="5"/>
        <v>5</v>
      </c>
      <c r="P26" s="46"/>
    </row>
    <row r="27" ht="14.25" customHeight="1">
      <c r="A27" s="46" t="s">
        <v>124</v>
      </c>
      <c r="B27" s="46">
        <v>20.0</v>
      </c>
      <c r="D27" s="46" t="str">
        <f t="shared" si="5"/>
        <v>20</v>
      </c>
    </row>
    <row r="28" ht="14.25" customHeight="1">
      <c r="A28" s="46" t="s">
        <v>125</v>
      </c>
      <c r="B28" s="46">
        <v>45.0</v>
      </c>
      <c r="C28" s="49">
        <v>4.0</v>
      </c>
      <c r="D28" s="46" t="str">
        <f t="shared" ref="D28:D30" si="6">B28*C28</f>
        <v>180</v>
      </c>
    </row>
    <row r="29" ht="14.25" customHeight="1">
      <c r="A29" s="46" t="s">
        <v>126</v>
      </c>
      <c r="B29" s="46">
        <v>40.0</v>
      </c>
      <c r="C29" s="49">
        <v>4.0</v>
      </c>
      <c r="D29" s="46" t="str">
        <f t="shared" si="6"/>
        <v>160</v>
      </c>
    </row>
    <row r="30" ht="14.25" customHeight="1">
      <c r="A30" s="46" t="s">
        <v>126</v>
      </c>
      <c r="B30" s="46">
        <v>40.0</v>
      </c>
      <c r="C30" s="49">
        <v>4.0</v>
      </c>
      <c r="D30" s="46" t="str">
        <f t="shared" si="6"/>
        <v>160</v>
      </c>
      <c r="F30" s="48" t="str">
        <f>SUM(D23:D30)</f>
        <v>895</v>
      </c>
      <c r="N30" s="46"/>
      <c r="O30" s="46"/>
    </row>
    <row r="31" ht="14.25" customHeight="1">
      <c r="A31" s="46"/>
      <c r="C31" s="49"/>
      <c r="N31" s="46"/>
      <c r="O31" s="46"/>
    </row>
    <row r="32" ht="14.25" customHeight="1">
      <c r="A32" s="46" t="s">
        <v>131</v>
      </c>
      <c r="C32" s="49"/>
      <c r="N32" s="46"/>
      <c r="O32" s="46"/>
    </row>
    <row r="33" ht="14.25" customHeight="1">
      <c r="A33" s="48" t="s">
        <v>132</v>
      </c>
      <c r="C33" s="49"/>
      <c r="N33" s="46"/>
      <c r="O33" s="46"/>
    </row>
    <row r="34" ht="14.25" customHeight="1">
      <c r="A34" s="46" t="s">
        <v>118</v>
      </c>
      <c r="B34" s="46">
        <v>80.0</v>
      </c>
      <c r="C34" s="49">
        <v>2.0</v>
      </c>
      <c r="D34" s="46" t="str">
        <f t="shared" ref="D34:D39" si="7">B34*C34</f>
        <v>160</v>
      </c>
    </row>
    <row r="35" ht="14.25" customHeight="1">
      <c r="A35" s="46" t="s">
        <v>133</v>
      </c>
      <c r="B35" s="46">
        <v>20.0</v>
      </c>
      <c r="C35" s="49">
        <v>2.0</v>
      </c>
      <c r="D35" s="46" t="str">
        <f t="shared" si="7"/>
        <v>40</v>
      </c>
      <c r="N35" s="49"/>
      <c r="O35" s="48"/>
    </row>
    <row r="36" ht="14.25" customHeight="1">
      <c r="A36" s="46" t="s">
        <v>134</v>
      </c>
      <c r="B36" s="46">
        <v>65.0</v>
      </c>
      <c r="C36" s="49">
        <v>2.0</v>
      </c>
      <c r="D36" s="46" t="str">
        <f t="shared" si="7"/>
        <v>130</v>
      </c>
    </row>
    <row r="37" ht="14.25" customHeight="1">
      <c r="A37" s="46" t="s">
        <v>135</v>
      </c>
      <c r="B37" s="46">
        <v>80.0</v>
      </c>
      <c r="C37" s="49">
        <v>2.0</v>
      </c>
      <c r="D37" s="46" t="str">
        <f t="shared" si="7"/>
        <v>160</v>
      </c>
    </row>
    <row r="38" ht="14.25" customHeight="1">
      <c r="A38" s="46" t="s">
        <v>126</v>
      </c>
      <c r="B38" s="46">
        <v>40.0</v>
      </c>
      <c r="C38" s="49">
        <v>2.0</v>
      </c>
      <c r="D38" s="46" t="str">
        <f t="shared" si="7"/>
        <v>80</v>
      </c>
    </row>
    <row r="39" ht="14.25" customHeight="1">
      <c r="A39" s="46" t="s">
        <v>125</v>
      </c>
      <c r="B39" s="46">
        <v>45.0</v>
      </c>
      <c r="C39" s="49">
        <v>2.0</v>
      </c>
      <c r="D39" s="46" t="str">
        <f t="shared" si="7"/>
        <v>90</v>
      </c>
      <c r="F39" s="48" t="str">
        <f>SUM(D34:D39)</f>
        <v>660</v>
      </c>
    </row>
    <row r="40" ht="14.25" customHeight="1">
      <c r="A40" s="46"/>
    </row>
    <row r="41" ht="14.25" customHeight="1">
      <c r="A41" s="48" t="s">
        <v>136</v>
      </c>
    </row>
    <row r="42" ht="14.25" customHeight="1">
      <c r="A42" s="46" t="s">
        <v>118</v>
      </c>
      <c r="B42" s="46">
        <v>80.0</v>
      </c>
      <c r="C42" s="49">
        <v>2.0</v>
      </c>
      <c r="D42" s="46" t="str">
        <f t="shared" ref="D42:D47" si="8">B42*C42</f>
        <v>160</v>
      </c>
    </row>
    <row r="43" ht="14.25" customHeight="1">
      <c r="A43" s="46" t="s">
        <v>133</v>
      </c>
      <c r="B43" s="46">
        <v>20.0</v>
      </c>
      <c r="C43" s="49">
        <v>2.0</v>
      </c>
      <c r="D43" s="46" t="str">
        <f t="shared" si="8"/>
        <v>40</v>
      </c>
    </row>
    <row r="44" ht="14.25" customHeight="1">
      <c r="A44" s="46" t="s">
        <v>134</v>
      </c>
      <c r="B44" s="46">
        <v>65.0</v>
      </c>
      <c r="C44" s="49">
        <v>2.0</v>
      </c>
      <c r="D44" s="46" t="str">
        <f t="shared" si="8"/>
        <v>130</v>
      </c>
    </row>
    <row r="45" ht="14.25" customHeight="1">
      <c r="A45" s="46" t="s">
        <v>135</v>
      </c>
      <c r="B45" s="46">
        <v>80.0</v>
      </c>
      <c r="C45" s="49">
        <v>2.0</v>
      </c>
      <c r="D45" s="46" t="str">
        <f t="shared" si="8"/>
        <v>160</v>
      </c>
    </row>
    <row r="46" ht="14.25" customHeight="1">
      <c r="A46" s="46" t="s">
        <v>126</v>
      </c>
      <c r="B46" s="46">
        <v>40.0</v>
      </c>
      <c r="C46" s="49">
        <v>2.0</v>
      </c>
      <c r="D46" s="46" t="str">
        <f t="shared" si="8"/>
        <v>80</v>
      </c>
    </row>
    <row r="47" ht="14.25" customHeight="1">
      <c r="A47" s="46" t="s">
        <v>125</v>
      </c>
      <c r="B47" s="46">
        <v>45.0</v>
      </c>
      <c r="C47" s="49">
        <v>2.0</v>
      </c>
      <c r="D47" s="46" t="str">
        <f t="shared" si="8"/>
        <v>90</v>
      </c>
      <c r="F47" s="48" t="str">
        <f>SUM(D42:D47)</f>
        <v>660</v>
      </c>
    </row>
    <row r="48" ht="14.25" customHeight="1">
      <c r="A48" s="46"/>
    </row>
    <row r="49" ht="14.25" customHeight="1">
      <c r="A49" s="46" t="s">
        <v>137</v>
      </c>
    </row>
    <row r="50" ht="14.25" customHeight="1">
      <c r="A50" s="48" t="s">
        <v>138</v>
      </c>
    </row>
    <row r="51" ht="14.25" customHeight="1">
      <c r="A51" s="46" t="s">
        <v>118</v>
      </c>
      <c r="B51" s="46">
        <v>80.0</v>
      </c>
      <c r="C51" s="46">
        <v>1.0</v>
      </c>
      <c r="D51" s="46" t="str">
        <f>B51*C51</f>
        <v>80</v>
      </c>
    </row>
    <row r="52" ht="14.25" customHeight="1">
      <c r="A52" s="46" t="s">
        <v>120</v>
      </c>
      <c r="B52" s="46">
        <v>40.0</v>
      </c>
      <c r="D52" s="46" t="str">
        <f t="shared" ref="D52:D55" si="9">B52</f>
        <v>40</v>
      </c>
    </row>
    <row r="53" ht="14.25" customHeight="1">
      <c r="A53" s="46" t="s">
        <v>121</v>
      </c>
      <c r="B53" s="46">
        <v>10.0</v>
      </c>
      <c r="D53" s="46" t="str">
        <f t="shared" si="9"/>
        <v>10</v>
      </c>
    </row>
    <row r="54" ht="14.25" customHeight="1">
      <c r="A54" s="46" t="s">
        <v>122</v>
      </c>
      <c r="B54" s="46">
        <v>5.0</v>
      </c>
      <c r="D54" s="46" t="str">
        <f t="shared" si="9"/>
        <v>5</v>
      </c>
    </row>
    <row r="55" ht="14.25" customHeight="1">
      <c r="A55" s="46" t="s">
        <v>124</v>
      </c>
      <c r="B55" s="46">
        <v>20.0</v>
      </c>
      <c r="D55" s="46" t="str">
        <f t="shared" si="9"/>
        <v>20</v>
      </c>
      <c r="F55" s="48" t="str">
        <f>SUM(D50:D55)</f>
        <v>155</v>
      </c>
    </row>
    <row r="56" ht="14.25" customHeight="1">
      <c r="A56" s="46"/>
    </row>
    <row r="57" ht="14.25" customHeight="1">
      <c r="A57" s="48" t="s">
        <v>138</v>
      </c>
    </row>
    <row r="58" ht="14.25" customHeight="1">
      <c r="A58" s="46" t="s">
        <v>118</v>
      </c>
      <c r="B58" s="46">
        <v>80.0</v>
      </c>
      <c r="C58" s="46">
        <v>1.0</v>
      </c>
      <c r="D58" s="46" t="str">
        <f>B58*C58</f>
        <v>80</v>
      </c>
    </row>
    <row r="59" ht="14.25" customHeight="1">
      <c r="A59" s="46" t="s">
        <v>120</v>
      </c>
      <c r="B59" s="46">
        <v>40.0</v>
      </c>
      <c r="D59" s="46" t="str">
        <f t="shared" ref="D59:D62" si="10">B59</f>
        <v>40</v>
      </c>
    </row>
    <row r="60" ht="14.25" customHeight="1">
      <c r="A60" s="46" t="s">
        <v>121</v>
      </c>
      <c r="B60" s="46">
        <v>10.0</v>
      </c>
      <c r="D60" s="46" t="str">
        <f t="shared" si="10"/>
        <v>10</v>
      </c>
    </row>
    <row r="61" ht="14.25" customHeight="1">
      <c r="A61" s="46" t="s">
        <v>122</v>
      </c>
      <c r="B61" s="46">
        <v>5.0</v>
      </c>
      <c r="D61" s="46" t="str">
        <f t="shared" si="10"/>
        <v>5</v>
      </c>
    </row>
    <row r="62" ht="14.25" customHeight="1">
      <c r="A62" s="46" t="s">
        <v>124</v>
      </c>
      <c r="B62" s="46">
        <v>20.0</v>
      </c>
      <c r="D62" s="46" t="str">
        <f t="shared" si="10"/>
        <v>20</v>
      </c>
      <c r="F62" s="48" t="str">
        <f>SUM(D57:D62)</f>
        <v>155</v>
      </c>
    </row>
    <row r="63" ht="14.25" customHeight="1">
      <c r="A63" s="46"/>
    </row>
    <row r="64" ht="14.25" customHeight="1">
      <c r="A64" s="46"/>
      <c r="E64" s="50" t="s">
        <v>139</v>
      </c>
      <c r="F64" s="48" t="str">
        <f>SUM(F5:F62)</f>
        <v>3260</v>
      </c>
    </row>
    <row r="65" ht="14.25" customHeight="1">
      <c r="A65" s="46"/>
    </row>
    <row r="66" ht="14.25" customHeight="1">
      <c r="A66" s="46"/>
    </row>
    <row r="67" ht="14.25" customHeight="1">
      <c r="A67" s="46"/>
    </row>
    <row r="68" ht="14.25" customHeight="1">
      <c r="A68" s="46"/>
    </row>
    <row r="69" ht="14.25" customHeight="1">
      <c r="A69" s="46"/>
    </row>
    <row r="70" ht="14.25" customHeight="1">
      <c r="A70" s="46"/>
    </row>
    <row r="71" ht="14.25" customHeight="1">
      <c r="A71" s="46"/>
    </row>
    <row r="72" ht="14.25" customHeight="1">
      <c r="A72" s="46"/>
    </row>
    <row r="73" ht="14.25" customHeight="1">
      <c r="A73" s="46"/>
    </row>
    <row r="74" ht="14.25" customHeight="1">
      <c r="A74" s="46"/>
    </row>
    <row r="75" ht="14.25" customHeight="1">
      <c r="A75" s="46"/>
    </row>
    <row r="76" ht="14.25" customHeight="1">
      <c r="A76" s="46"/>
    </row>
    <row r="77" ht="14.25" customHeight="1">
      <c r="A77" s="46"/>
    </row>
    <row r="78" ht="14.25" customHeight="1">
      <c r="A78" s="46"/>
    </row>
    <row r="79" ht="14.25" customHeight="1">
      <c r="A79" s="46"/>
    </row>
    <row r="80" ht="14.25" customHeight="1">
      <c r="A80" s="46"/>
    </row>
    <row r="81" ht="14.25" customHeight="1">
      <c r="A81" s="46"/>
    </row>
    <row r="82" ht="14.25" customHeight="1">
      <c r="A82" s="46"/>
    </row>
    <row r="83" ht="14.25" customHeight="1">
      <c r="A83" s="46"/>
    </row>
    <row r="84" ht="14.25" customHeight="1">
      <c r="A84" s="46"/>
    </row>
    <row r="85" ht="14.25" customHeight="1">
      <c r="A85" s="46"/>
    </row>
    <row r="86" ht="14.25" customHeight="1">
      <c r="A86" s="46"/>
    </row>
    <row r="87" ht="14.25" customHeight="1">
      <c r="A87" s="46"/>
    </row>
    <row r="88" ht="14.25" customHeight="1">
      <c r="A88" s="46"/>
    </row>
    <row r="89" ht="14.25" customHeight="1">
      <c r="A89" s="46"/>
    </row>
    <row r="90" ht="14.25" customHeight="1">
      <c r="A90" s="46"/>
    </row>
    <row r="91" ht="14.25" customHeight="1">
      <c r="A91" s="46"/>
    </row>
    <row r="92" ht="14.25" customHeight="1">
      <c r="A92" s="46"/>
    </row>
    <row r="93" ht="14.25" customHeight="1">
      <c r="A93" s="46"/>
    </row>
    <row r="94" ht="14.25" customHeight="1">
      <c r="A94" s="46"/>
    </row>
    <row r="95" ht="14.25" customHeight="1">
      <c r="A95" s="46"/>
    </row>
    <row r="96" ht="14.25" customHeight="1">
      <c r="A96" s="46"/>
    </row>
    <row r="97" ht="14.25" customHeight="1">
      <c r="A97" s="46"/>
    </row>
    <row r="98" ht="14.25" customHeight="1">
      <c r="A98" s="46"/>
    </row>
    <row r="99" ht="14.25" customHeight="1">
      <c r="A99" s="46"/>
    </row>
    <row r="100" ht="14.25" customHeight="1">
      <c r="A100" s="46"/>
    </row>
    <row r="101" ht="14.25" customHeight="1">
      <c r="A101" s="46"/>
    </row>
    <row r="102" ht="14.25" customHeight="1">
      <c r="A102" s="46"/>
    </row>
    <row r="103" ht="14.25" customHeight="1">
      <c r="A103" s="46"/>
    </row>
    <row r="104" ht="14.25" customHeight="1">
      <c r="A104" s="46"/>
    </row>
    <row r="105" ht="14.25" customHeight="1">
      <c r="A105" s="46"/>
    </row>
    <row r="106" ht="14.25" customHeight="1">
      <c r="A106" s="46"/>
    </row>
    <row r="107" ht="14.25" customHeight="1">
      <c r="A107" s="46"/>
    </row>
    <row r="108" ht="14.25" customHeight="1">
      <c r="A108" s="46"/>
    </row>
    <row r="109" ht="14.25" customHeight="1">
      <c r="A109" s="46"/>
    </row>
    <row r="110" ht="14.25" customHeight="1">
      <c r="A110" s="46"/>
    </row>
    <row r="111" ht="14.25" customHeight="1">
      <c r="A111" s="46"/>
    </row>
    <row r="112" ht="14.25" customHeight="1">
      <c r="A112" s="46"/>
    </row>
    <row r="113" ht="14.25" customHeight="1">
      <c r="A113" s="46"/>
    </row>
    <row r="114" ht="14.25" customHeight="1">
      <c r="A114" s="46"/>
    </row>
    <row r="115" ht="14.25" customHeight="1">
      <c r="A115" s="46"/>
    </row>
    <row r="116" ht="14.25" customHeight="1">
      <c r="A116" s="46"/>
    </row>
    <row r="117" ht="14.25" customHeight="1">
      <c r="A117" s="46"/>
    </row>
    <row r="118" ht="14.25" customHeight="1">
      <c r="A118" s="46"/>
    </row>
    <row r="119" ht="14.25" customHeight="1">
      <c r="A119" s="46"/>
    </row>
    <row r="120" ht="14.25" customHeight="1">
      <c r="A120" s="46"/>
    </row>
    <row r="121" ht="14.25" customHeight="1">
      <c r="A121" s="46"/>
    </row>
    <row r="122" ht="14.25" customHeight="1">
      <c r="A122" s="46"/>
    </row>
    <row r="123" ht="14.25" customHeight="1">
      <c r="A123" s="46"/>
    </row>
    <row r="124" ht="14.25" customHeight="1">
      <c r="A124" s="46"/>
    </row>
    <row r="125" ht="14.25" customHeight="1">
      <c r="A125" s="46"/>
    </row>
    <row r="126" ht="14.25" customHeight="1">
      <c r="A126" s="46"/>
    </row>
    <row r="127" ht="14.25" customHeight="1">
      <c r="A127" s="46"/>
    </row>
    <row r="128" ht="14.25" customHeight="1">
      <c r="A128" s="46"/>
    </row>
    <row r="129" ht="14.25" customHeight="1">
      <c r="A129" s="46"/>
    </row>
    <row r="130" ht="14.25" customHeight="1">
      <c r="A130" s="46"/>
    </row>
    <row r="131" ht="14.25" customHeight="1">
      <c r="A131" s="46"/>
    </row>
    <row r="132" ht="14.25" customHeight="1">
      <c r="A132" s="46"/>
    </row>
    <row r="133" ht="14.25" customHeight="1">
      <c r="A133" s="46"/>
    </row>
    <row r="134" ht="14.25" customHeight="1">
      <c r="A134" s="46"/>
    </row>
    <row r="135" ht="14.25" customHeight="1">
      <c r="A135" s="46"/>
    </row>
    <row r="136" ht="14.25" customHeight="1">
      <c r="A136" s="46"/>
    </row>
    <row r="137" ht="14.25" customHeight="1">
      <c r="A137" s="46"/>
    </row>
    <row r="138" ht="14.25" customHeight="1">
      <c r="A138" s="46"/>
    </row>
    <row r="139" ht="14.25" customHeight="1">
      <c r="A139" s="46"/>
    </row>
    <row r="140" ht="14.25" customHeight="1">
      <c r="A140" s="46"/>
    </row>
    <row r="141" ht="14.25" customHeight="1">
      <c r="A141" s="46"/>
    </row>
    <row r="142" ht="14.25" customHeight="1">
      <c r="A142" s="46"/>
    </row>
    <row r="143" ht="14.25" customHeight="1">
      <c r="A143" s="46"/>
    </row>
    <row r="144" ht="14.25" customHeight="1">
      <c r="A144" s="46"/>
    </row>
    <row r="145" ht="14.25" customHeight="1">
      <c r="A145" s="46"/>
    </row>
    <row r="146" ht="14.25" customHeight="1">
      <c r="A146" s="46"/>
    </row>
    <row r="147" ht="14.25" customHeight="1">
      <c r="A147" s="46"/>
    </row>
    <row r="148" ht="14.25" customHeight="1">
      <c r="A148" s="46"/>
    </row>
    <row r="149" ht="14.25" customHeight="1">
      <c r="A149" s="46"/>
    </row>
    <row r="150" ht="14.25" customHeight="1">
      <c r="A150" s="46"/>
    </row>
    <row r="151" ht="14.25" customHeight="1">
      <c r="A151" s="46"/>
    </row>
    <row r="152" ht="14.25" customHeight="1">
      <c r="A152" s="46"/>
    </row>
    <row r="153" ht="14.25" customHeight="1">
      <c r="A153" s="46"/>
    </row>
    <row r="154" ht="14.25" customHeight="1">
      <c r="A154" s="46"/>
    </row>
    <row r="155" ht="14.25" customHeight="1">
      <c r="A155" s="46"/>
    </row>
    <row r="156" ht="14.25" customHeight="1">
      <c r="A156" s="46"/>
    </row>
    <row r="157" ht="14.25" customHeight="1">
      <c r="A157" s="46"/>
    </row>
    <row r="158" ht="14.25" customHeight="1">
      <c r="A158" s="46"/>
    </row>
    <row r="159" ht="14.25" customHeight="1">
      <c r="A159" s="46"/>
    </row>
    <row r="160" ht="14.25" customHeight="1">
      <c r="A160" s="46"/>
    </row>
    <row r="161" ht="14.25" customHeight="1">
      <c r="A161" s="46"/>
    </row>
    <row r="162" ht="14.25" customHeight="1">
      <c r="A162" s="46"/>
    </row>
    <row r="163" ht="14.25" customHeight="1">
      <c r="A163" s="46"/>
    </row>
    <row r="164" ht="14.25" customHeight="1">
      <c r="A164" s="46"/>
    </row>
    <row r="165" ht="14.25" customHeight="1">
      <c r="A165" s="46"/>
    </row>
    <row r="166" ht="14.25" customHeight="1">
      <c r="A166" s="46"/>
    </row>
    <row r="167" ht="14.25" customHeight="1">
      <c r="A167" s="46"/>
    </row>
    <row r="168" ht="14.25" customHeight="1">
      <c r="A168" s="46"/>
    </row>
    <row r="169" ht="14.25" customHeight="1">
      <c r="A169" s="46"/>
    </row>
    <row r="170" ht="14.25" customHeight="1">
      <c r="A170" s="46"/>
    </row>
    <row r="171" ht="14.25" customHeight="1">
      <c r="A171" s="46"/>
    </row>
    <row r="172" ht="14.25" customHeight="1">
      <c r="A172" s="46"/>
    </row>
    <row r="173" ht="14.25" customHeight="1">
      <c r="A173" s="46"/>
    </row>
    <row r="174" ht="14.25" customHeight="1">
      <c r="A174" s="46"/>
    </row>
    <row r="175" ht="14.25" customHeight="1">
      <c r="A175" s="46"/>
    </row>
    <row r="176" ht="14.25" customHeight="1">
      <c r="A176" s="46"/>
    </row>
    <row r="177" ht="14.25" customHeight="1">
      <c r="A177" s="46"/>
    </row>
    <row r="178" ht="14.25" customHeight="1">
      <c r="A178" s="46"/>
    </row>
    <row r="179" ht="14.25" customHeight="1">
      <c r="A179" s="46"/>
    </row>
    <row r="180" ht="14.25" customHeight="1">
      <c r="A180" s="46"/>
    </row>
    <row r="181" ht="14.25" customHeight="1">
      <c r="A181" s="46"/>
    </row>
    <row r="182" ht="14.25" customHeight="1">
      <c r="A182" s="46"/>
    </row>
    <row r="183" ht="14.25" customHeight="1">
      <c r="A183" s="46"/>
    </row>
    <row r="184" ht="14.25" customHeight="1">
      <c r="A184" s="46"/>
    </row>
    <row r="185" ht="14.25" customHeight="1">
      <c r="A185" s="46"/>
    </row>
    <row r="186" ht="14.25" customHeight="1">
      <c r="A186" s="46"/>
    </row>
    <row r="187" ht="14.25" customHeight="1">
      <c r="A187" s="46"/>
    </row>
    <row r="188" ht="14.25" customHeight="1">
      <c r="A188" s="46"/>
    </row>
    <row r="189" ht="14.25" customHeight="1">
      <c r="A189" s="46"/>
    </row>
    <row r="190" ht="14.25" customHeight="1">
      <c r="A190" s="46"/>
    </row>
    <row r="191" ht="14.25" customHeight="1">
      <c r="A191" s="46"/>
    </row>
    <row r="192" ht="14.25" customHeight="1">
      <c r="A192" s="46"/>
    </row>
    <row r="193" ht="14.25" customHeight="1">
      <c r="A193" s="46"/>
    </row>
    <row r="194" ht="14.25" customHeight="1">
      <c r="A194" s="46"/>
    </row>
    <row r="195" ht="14.25" customHeight="1">
      <c r="A195" s="46"/>
    </row>
    <row r="196" ht="14.25" customHeight="1">
      <c r="A196" s="46"/>
    </row>
    <row r="197" ht="14.25" customHeight="1">
      <c r="A197" s="46"/>
    </row>
    <row r="198" ht="14.25" customHeight="1">
      <c r="A198" s="46"/>
    </row>
    <row r="199" ht="14.25" customHeight="1">
      <c r="A199" s="46"/>
    </row>
    <row r="200" ht="14.25" customHeight="1">
      <c r="A200" s="46"/>
    </row>
    <row r="201" ht="14.25" customHeight="1">
      <c r="A201" s="46"/>
    </row>
    <row r="202" ht="14.25" customHeight="1">
      <c r="A202" s="46"/>
    </row>
    <row r="203" ht="14.25" customHeight="1">
      <c r="A203" s="46"/>
    </row>
    <row r="204" ht="14.25" customHeight="1">
      <c r="A204" s="46"/>
    </row>
    <row r="205" ht="14.25" customHeight="1">
      <c r="A205" s="46"/>
    </row>
    <row r="206" ht="14.25" customHeight="1">
      <c r="A206" s="46"/>
    </row>
    <row r="207" ht="14.25" customHeight="1">
      <c r="A207" s="46"/>
    </row>
    <row r="208" ht="14.25" customHeight="1">
      <c r="A208" s="46"/>
    </row>
    <row r="209" ht="14.25" customHeight="1">
      <c r="A209" s="46"/>
    </row>
    <row r="210" ht="14.25" customHeight="1">
      <c r="A210" s="46"/>
    </row>
    <row r="211" ht="14.25" customHeight="1">
      <c r="A211" s="46"/>
    </row>
    <row r="212" ht="14.25" customHeight="1">
      <c r="A212" s="46"/>
    </row>
    <row r="213" ht="14.25" customHeight="1">
      <c r="A213" s="46"/>
    </row>
    <row r="214" ht="14.25" customHeight="1">
      <c r="A214" s="46"/>
    </row>
    <row r="215" ht="14.25" customHeight="1">
      <c r="A215" s="46"/>
    </row>
    <row r="216" ht="14.25" customHeight="1">
      <c r="A216" s="46"/>
    </row>
    <row r="217" ht="14.25" customHeight="1">
      <c r="A217" s="46"/>
    </row>
    <row r="218" ht="14.25" customHeight="1">
      <c r="A218" s="46"/>
    </row>
    <row r="219" ht="14.25" customHeight="1">
      <c r="A219" s="46"/>
    </row>
    <row r="220" ht="14.25" customHeight="1">
      <c r="A220" s="46"/>
    </row>
    <row r="221" ht="14.25" customHeight="1">
      <c r="A221" s="46"/>
    </row>
    <row r="222" ht="14.25" customHeight="1">
      <c r="A222" s="46"/>
    </row>
    <row r="223" ht="14.25" customHeight="1">
      <c r="A223" s="46"/>
    </row>
    <row r="224" ht="14.25" customHeight="1">
      <c r="A224" s="46"/>
    </row>
    <row r="225" ht="14.25" customHeight="1">
      <c r="A225" s="46"/>
    </row>
    <row r="226" ht="14.25" customHeight="1">
      <c r="A226" s="46"/>
    </row>
    <row r="227" ht="14.25" customHeight="1">
      <c r="A227" s="46"/>
    </row>
    <row r="228" ht="14.25" customHeight="1">
      <c r="A228" s="46"/>
    </row>
    <row r="229" ht="14.25" customHeight="1">
      <c r="A229" s="46"/>
    </row>
    <row r="230" ht="14.25" customHeight="1">
      <c r="A230" s="46"/>
    </row>
    <row r="231" ht="14.25" customHeight="1">
      <c r="A231" s="46"/>
    </row>
    <row r="232" ht="14.25" customHeight="1">
      <c r="A232" s="46"/>
    </row>
    <row r="233" ht="14.25" customHeight="1">
      <c r="A233" s="46"/>
    </row>
    <row r="234" ht="14.25" customHeight="1">
      <c r="A234" s="46"/>
    </row>
    <row r="235" ht="14.25" customHeight="1">
      <c r="A235" s="46"/>
    </row>
    <row r="236" ht="14.25" customHeight="1">
      <c r="A236" s="46"/>
    </row>
    <row r="237" ht="14.25" customHeight="1">
      <c r="A237" s="46"/>
    </row>
    <row r="238" ht="14.25" customHeight="1">
      <c r="A238" s="46"/>
    </row>
    <row r="239" ht="14.25" customHeight="1">
      <c r="A239" s="46"/>
    </row>
    <row r="240" ht="14.25" customHeight="1">
      <c r="A240" s="46"/>
    </row>
    <row r="241" ht="14.25" customHeight="1">
      <c r="A241" s="46"/>
    </row>
    <row r="242" ht="14.25" customHeight="1">
      <c r="A242" s="46"/>
    </row>
    <row r="243" ht="14.25" customHeight="1">
      <c r="A243" s="46"/>
    </row>
    <row r="244" ht="14.25" customHeight="1">
      <c r="A244" s="46"/>
    </row>
    <row r="245" ht="14.25" customHeight="1">
      <c r="A245" s="46"/>
    </row>
    <row r="246" ht="14.25" customHeight="1">
      <c r="A246" s="46"/>
    </row>
    <row r="247" ht="14.25" customHeight="1">
      <c r="A247" s="46"/>
    </row>
    <row r="248" ht="14.25" customHeight="1">
      <c r="A248" s="46"/>
    </row>
    <row r="249" ht="14.25" customHeight="1">
      <c r="A249" s="46"/>
    </row>
    <row r="250" ht="14.25" customHeight="1">
      <c r="A250" s="46"/>
    </row>
    <row r="251" ht="14.25" customHeight="1">
      <c r="A251" s="46"/>
    </row>
    <row r="252" ht="14.25" customHeight="1">
      <c r="A252" s="46"/>
    </row>
    <row r="253" ht="14.25" customHeight="1">
      <c r="A253" s="46"/>
    </row>
    <row r="254" ht="14.25" customHeight="1">
      <c r="A254" s="46"/>
    </row>
    <row r="255" ht="14.25" customHeight="1">
      <c r="A255" s="46"/>
    </row>
    <row r="256" ht="14.25" customHeight="1">
      <c r="A256" s="46"/>
    </row>
    <row r="257" ht="14.25" customHeight="1">
      <c r="A257" s="46"/>
    </row>
    <row r="258" ht="14.25" customHeight="1">
      <c r="A258" s="46"/>
    </row>
    <row r="259" ht="14.25" customHeight="1">
      <c r="A259" s="46"/>
    </row>
    <row r="260" ht="14.25" customHeight="1">
      <c r="A260" s="46"/>
    </row>
    <row r="261" ht="14.25" customHeight="1">
      <c r="A261" s="46"/>
    </row>
    <row r="262" ht="14.25" customHeight="1">
      <c r="A262" s="46"/>
    </row>
    <row r="263" ht="14.25" customHeight="1">
      <c r="A263" s="46"/>
    </row>
    <row r="264" ht="14.25" customHeight="1">
      <c r="A264" s="46"/>
    </row>
    <row r="265" ht="14.25" customHeight="1">
      <c r="A265" s="46"/>
    </row>
    <row r="266" ht="14.25" customHeight="1">
      <c r="A266" s="46"/>
    </row>
    <row r="267" ht="14.25" customHeight="1">
      <c r="A267" s="46"/>
    </row>
    <row r="268" ht="14.25" customHeight="1">
      <c r="A268" s="46"/>
    </row>
    <row r="269" ht="14.25" customHeight="1">
      <c r="A269" s="46"/>
    </row>
    <row r="270" ht="14.25" customHeight="1">
      <c r="A270" s="46"/>
    </row>
    <row r="271" ht="14.25" customHeight="1">
      <c r="A271" s="46"/>
    </row>
    <row r="272" ht="14.25" customHeight="1">
      <c r="A272" s="46"/>
    </row>
    <row r="273" ht="14.25" customHeight="1">
      <c r="A273" s="46"/>
    </row>
    <row r="274" ht="14.25" customHeight="1">
      <c r="A274" s="46"/>
    </row>
    <row r="275" ht="14.25" customHeight="1">
      <c r="A275" s="46"/>
    </row>
    <row r="276" ht="14.25" customHeight="1">
      <c r="A276" s="46"/>
    </row>
    <row r="277" ht="14.25" customHeight="1">
      <c r="A277" s="46"/>
    </row>
    <row r="278" ht="14.25" customHeight="1">
      <c r="A278" s="46"/>
    </row>
    <row r="279" ht="14.25" customHeight="1">
      <c r="A279" s="46"/>
    </row>
    <row r="280" ht="14.25" customHeight="1">
      <c r="A280" s="46"/>
    </row>
    <row r="281" ht="14.25" customHeight="1">
      <c r="A281" s="46"/>
    </row>
    <row r="282" ht="14.25" customHeight="1">
      <c r="A282" s="46"/>
    </row>
    <row r="283" ht="14.25" customHeight="1">
      <c r="A283" s="46"/>
    </row>
    <row r="284" ht="14.25" customHeight="1">
      <c r="A284" s="46"/>
    </row>
    <row r="285" ht="14.25" customHeight="1">
      <c r="A285" s="46"/>
    </row>
    <row r="286" ht="14.25" customHeight="1">
      <c r="A286" s="46"/>
    </row>
    <row r="287" ht="14.25" customHeight="1">
      <c r="A287" s="46"/>
    </row>
    <row r="288" ht="14.25" customHeight="1">
      <c r="A288" s="46"/>
    </row>
    <row r="289" ht="14.25" customHeight="1">
      <c r="A289" s="46"/>
    </row>
    <row r="290" ht="14.25" customHeight="1">
      <c r="A290" s="46"/>
    </row>
    <row r="291" ht="14.25" customHeight="1">
      <c r="A291" s="46"/>
    </row>
    <row r="292" ht="14.25" customHeight="1">
      <c r="A292" s="46"/>
    </row>
    <row r="293" ht="14.25" customHeight="1">
      <c r="A293" s="46"/>
    </row>
    <row r="294" ht="14.25" customHeight="1">
      <c r="A294" s="46"/>
    </row>
    <row r="295" ht="14.25" customHeight="1">
      <c r="A295" s="46"/>
    </row>
    <row r="296" ht="14.25" customHeight="1">
      <c r="A296" s="46"/>
    </row>
    <row r="297" ht="14.25" customHeight="1">
      <c r="A297" s="46"/>
    </row>
    <row r="298" ht="14.25" customHeight="1">
      <c r="A298" s="46"/>
    </row>
    <row r="299" ht="14.25" customHeight="1">
      <c r="A299" s="46"/>
    </row>
    <row r="300" ht="14.25" customHeight="1">
      <c r="A300" s="46"/>
    </row>
    <row r="301" ht="14.25" customHeight="1">
      <c r="A301" s="46"/>
    </row>
    <row r="302" ht="14.25" customHeight="1">
      <c r="A302" s="46"/>
    </row>
    <row r="303" ht="14.25" customHeight="1">
      <c r="A303" s="46"/>
    </row>
    <row r="304" ht="14.25" customHeight="1">
      <c r="A304" s="46"/>
    </row>
    <row r="305" ht="14.25" customHeight="1">
      <c r="A305" s="46"/>
    </row>
    <row r="306" ht="14.25" customHeight="1">
      <c r="A306" s="46"/>
    </row>
    <row r="307" ht="14.25" customHeight="1">
      <c r="A307" s="46"/>
    </row>
    <row r="308" ht="14.25" customHeight="1">
      <c r="A308" s="46"/>
    </row>
    <row r="309" ht="14.25" customHeight="1">
      <c r="A309" s="46"/>
    </row>
    <row r="310" ht="14.25" customHeight="1">
      <c r="A310" s="46"/>
    </row>
    <row r="311" ht="14.25" customHeight="1">
      <c r="A311" s="46"/>
    </row>
    <row r="312" ht="14.25" customHeight="1">
      <c r="A312" s="46"/>
    </row>
    <row r="313" ht="14.25" customHeight="1">
      <c r="A313" s="46"/>
    </row>
    <row r="314" ht="14.25" customHeight="1">
      <c r="A314" s="46"/>
    </row>
    <row r="315" ht="14.25" customHeight="1">
      <c r="A315" s="46"/>
    </row>
    <row r="316" ht="14.25" customHeight="1">
      <c r="A316" s="46"/>
    </row>
    <row r="317" ht="14.25" customHeight="1">
      <c r="A317" s="46"/>
    </row>
    <row r="318" ht="14.25" customHeight="1">
      <c r="A318" s="46"/>
    </row>
    <row r="319" ht="14.25" customHeight="1">
      <c r="A319" s="46"/>
    </row>
    <row r="320" ht="14.25" customHeight="1">
      <c r="A320" s="46"/>
    </row>
    <row r="321" ht="14.25" customHeight="1">
      <c r="A321" s="46"/>
    </row>
    <row r="322" ht="14.25" customHeight="1">
      <c r="A322" s="46"/>
    </row>
    <row r="323" ht="14.25" customHeight="1">
      <c r="A323" s="46"/>
    </row>
    <row r="324" ht="14.25" customHeight="1">
      <c r="A324" s="46"/>
    </row>
    <row r="325" ht="14.25" customHeight="1">
      <c r="A325" s="46"/>
    </row>
    <row r="326" ht="14.25" customHeight="1">
      <c r="A326" s="46"/>
    </row>
    <row r="327" ht="14.25" customHeight="1">
      <c r="A327" s="46"/>
    </row>
    <row r="328" ht="14.25" customHeight="1">
      <c r="A328" s="46"/>
    </row>
    <row r="329" ht="14.25" customHeight="1">
      <c r="A329" s="46"/>
    </row>
    <row r="330" ht="14.25" customHeight="1">
      <c r="A330" s="46"/>
    </row>
    <row r="331" ht="14.25" customHeight="1">
      <c r="A331" s="46"/>
    </row>
    <row r="332" ht="14.25" customHeight="1">
      <c r="A332" s="46"/>
    </row>
    <row r="333" ht="14.25" customHeight="1">
      <c r="A333" s="46"/>
    </row>
    <row r="334" ht="14.25" customHeight="1">
      <c r="A334" s="46"/>
    </row>
    <row r="335" ht="14.25" customHeight="1">
      <c r="A335" s="46"/>
    </row>
    <row r="336" ht="14.25" customHeight="1">
      <c r="A336" s="46"/>
    </row>
    <row r="337" ht="14.25" customHeight="1">
      <c r="A337" s="46"/>
    </row>
    <row r="338" ht="14.25" customHeight="1">
      <c r="A338" s="46"/>
    </row>
    <row r="339" ht="14.25" customHeight="1">
      <c r="A339" s="46"/>
    </row>
    <row r="340" ht="14.25" customHeight="1">
      <c r="A340" s="46"/>
    </row>
    <row r="341" ht="14.25" customHeight="1">
      <c r="A341" s="46"/>
    </row>
    <row r="342" ht="14.25" customHeight="1">
      <c r="A342" s="46"/>
    </row>
    <row r="343" ht="14.25" customHeight="1">
      <c r="A343" s="46"/>
    </row>
    <row r="344" ht="14.25" customHeight="1">
      <c r="A344" s="46"/>
    </row>
    <row r="345" ht="14.25" customHeight="1">
      <c r="A345" s="46"/>
    </row>
    <row r="346" ht="14.25" customHeight="1">
      <c r="A346" s="46"/>
    </row>
    <row r="347" ht="14.25" customHeight="1">
      <c r="A347" s="46"/>
    </row>
    <row r="348" ht="14.25" customHeight="1">
      <c r="A348" s="46"/>
    </row>
    <row r="349" ht="14.25" customHeight="1">
      <c r="A349" s="46"/>
    </row>
    <row r="350" ht="14.25" customHeight="1">
      <c r="A350" s="46"/>
    </row>
    <row r="351" ht="14.25" customHeight="1">
      <c r="A351" s="46"/>
    </row>
    <row r="352" ht="14.25" customHeight="1">
      <c r="A352" s="46"/>
    </row>
    <row r="353" ht="14.25" customHeight="1">
      <c r="A353" s="46"/>
    </row>
    <row r="354" ht="14.25" customHeight="1">
      <c r="A354" s="46"/>
    </row>
    <row r="355" ht="14.25" customHeight="1">
      <c r="A355" s="46"/>
    </row>
    <row r="356" ht="14.25" customHeight="1">
      <c r="A356" s="46"/>
    </row>
    <row r="357" ht="14.25" customHeight="1">
      <c r="A357" s="46"/>
    </row>
    <row r="358" ht="14.25" customHeight="1">
      <c r="A358" s="46"/>
    </row>
    <row r="359" ht="14.25" customHeight="1">
      <c r="A359" s="46"/>
    </row>
    <row r="360" ht="14.25" customHeight="1">
      <c r="A360" s="46"/>
    </row>
    <row r="361" ht="14.25" customHeight="1">
      <c r="A361" s="46"/>
    </row>
    <row r="362" ht="14.25" customHeight="1">
      <c r="A362" s="46"/>
    </row>
    <row r="363" ht="14.25" customHeight="1">
      <c r="A363" s="46"/>
    </row>
    <row r="364" ht="14.25" customHeight="1">
      <c r="A364" s="46"/>
    </row>
    <row r="365" ht="14.25" customHeight="1">
      <c r="A365" s="46"/>
    </row>
    <row r="366" ht="14.25" customHeight="1">
      <c r="A366" s="46"/>
    </row>
    <row r="367" ht="14.25" customHeight="1">
      <c r="A367" s="46"/>
    </row>
    <row r="368" ht="14.25" customHeight="1">
      <c r="A368" s="46"/>
    </row>
    <row r="369" ht="14.25" customHeight="1">
      <c r="A369" s="46"/>
    </row>
    <row r="370" ht="14.25" customHeight="1">
      <c r="A370" s="46"/>
    </row>
    <row r="371" ht="14.25" customHeight="1">
      <c r="A371" s="46"/>
    </row>
    <row r="372" ht="14.25" customHeight="1">
      <c r="A372" s="46"/>
    </row>
    <row r="373" ht="14.25" customHeight="1">
      <c r="A373" s="46"/>
    </row>
    <row r="374" ht="14.25" customHeight="1">
      <c r="A374" s="46"/>
    </row>
    <row r="375" ht="14.25" customHeight="1">
      <c r="A375" s="46"/>
    </row>
    <row r="376" ht="14.25" customHeight="1">
      <c r="A376" s="46"/>
    </row>
    <row r="377" ht="14.25" customHeight="1">
      <c r="A377" s="46"/>
    </row>
    <row r="378" ht="14.25" customHeight="1">
      <c r="A378" s="46"/>
    </row>
    <row r="379" ht="14.25" customHeight="1">
      <c r="A379" s="46"/>
    </row>
    <row r="380" ht="14.25" customHeight="1">
      <c r="A380" s="46"/>
    </row>
    <row r="381" ht="14.25" customHeight="1">
      <c r="A381" s="46"/>
    </row>
    <row r="382" ht="14.25" customHeight="1">
      <c r="A382" s="46"/>
    </row>
    <row r="383" ht="14.25" customHeight="1">
      <c r="A383" s="46"/>
    </row>
    <row r="384" ht="14.25" customHeight="1">
      <c r="A384" s="46"/>
    </row>
    <row r="385" ht="14.25" customHeight="1">
      <c r="A385" s="46"/>
    </row>
    <row r="386" ht="14.25" customHeight="1">
      <c r="A386" s="46"/>
    </row>
    <row r="387" ht="14.25" customHeight="1">
      <c r="A387" s="46"/>
    </row>
    <row r="388" ht="14.25" customHeight="1">
      <c r="A388" s="46"/>
    </row>
    <row r="389" ht="14.25" customHeight="1">
      <c r="A389" s="46"/>
    </row>
    <row r="390" ht="14.25" customHeight="1">
      <c r="A390" s="46"/>
    </row>
    <row r="391" ht="14.25" customHeight="1">
      <c r="A391" s="46"/>
    </row>
    <row r="392" ht="14.25" customHeight="1">
      <c r="A392" s="46"/>
    </row>
    <row r="393" ht="14.25" customHeight="1">
      <c r="A393" s="46"/>
    </row>
    <row r="394" ht="14.25" customHeight="1">
      <c r="A394" s="46"/>
    </row>
    <row r="395" ht="14.25" customHeight="1">
      <c r="A395" s="46"/>
    </row>
    <row r="396" ht="14.25" customHeight="1">
      <c r="A396" s="46"/>
    </row>
    <row r="397" ht="14.25" customHeight="1">
      <c r="A397" s="46"/>
    </row>
    <row r="398" ht="14.25" customHeight="1">
      <c r="A398" s="46"/>
    </row>
    <row r="399" ht="14.25" customHeight="1">
      <c r="A399" s="46"/>
    </row>
    <row r="400" ht="14.25" customHeight="1">
      <c r="A400" s="46"/>
    </row>
    <row r="401" ht="14.25" customHeight="1">
      <c r="A401" s="46"/>
    </row>
    <row r="402" ht="14.25" customHeight="1">
      <c r="A402" s="46"/>
    </row>
    <row r="403" ht="14.25" customHeight="1">
      <c r="A403" s="46"/>
    </row>
    <row r="404" ht="14.25" customHeight="1">
      <c r="A404" s="46"/>
    </row>
    <row r="405" ht="14.25" customHeight="1">
      <c r="A405" s="46"/>
    </row>
    <row r="406" ht="14.25" customHeight="1">
      <c r="A406" s="46"/>
    </row>
    <row r="407" ht="14.25" customHeight="1">
      <c r="A407" s="46"/>
    </row>
    <row r="408" ht="14.25" customHeight="1">
      <c r="A408" s="46"/>
    </row>
    <row r="409" ht="14.25" customHeight="1">
      <c r="A409" s="46"/>
    </row>
    <row r="410" ht="14.25" customHeight="1">
      <c r="A410" s="46"/>
    </row>
    <row r="411" ht="14.25" customHeight="1">
      <c r="A411" s="46"/>
    </row>
    <row r="412" ht="14.25" customHeight="1">
      <c r="A412" s="46"/>
    </row>
    <row r="413" ht="14.25" customHeight="1">
      <c r="A413" s="46"/>
    </row>
    <row r="414" ht="14.25" customHeight="1">
      <c r="A414" s="46"/>
    </row>
    <row r="415" ht="14.25" customHeight="1">
      <c r="A415" s="46"/>
    </row>
    <row r="416" ht="14.25" customHeight="1">
      <c r="A416" s="46"/>
    </row>
    <row r="417" ht="14.25" customHeight="1">
      <c r="A417" s="46"/>
    </row>
    <row r="418" ht="14.25" customHeight="1">
      <c r="A418" s="46"/>
    </row>
    <row r="419" ht="14.25" customHeight="1">
      <c r="A419" s="46"/>
    </row>
    <row r="420" ht="14.25" customHeight="1">
      <c r="A420" s="46"/>
    </row>
    <row r="421" ht="14.25" customHeight="1">
      <c r="A421" s="46"/>
    </row>
    <row r="422" ht="14.25" customHeight="1">
      <c r="A422" s="46"/>
    </row>
    <row r="423" ht="14.25" customHeight="1">
      <c r="A423" s="46"/>
    </row>
    <row r="424" ht="14.25" customHeight="1">
      <c r="A424" s="46"/>
    </row>
    <row r="425" ht="14.25" customHeight="1">
      <c r="A425" s="46"/>
    </row>
    <row r="426" ht="14.25" customHeight="1">
      <c r="A426" s="46"/>
    </row>
    <row r="427" ht="14.25" customHeight="1">
      <c r="A427" s="46"/>
    </row>
    <row r="428" ht="14.25" customHeight="1">
      <c r="A428" s="46"/>
    </row>
    <row r="429" ht="14.25" customHeight="1">
      <c r="A429" s="46"/>
    </row>
    <row r="430" ht="14.25" customHeight="1">
      <c r="A430" s="46"/>
    </row>
    <row r="431" ht="14.25" customHeight="1">
      <c r="A431" s="46"/>
    </row>
    <row r="432" ht="14.25" customHeight="1">
      <c r="A432" s="46"/>
    </row>
    <row r="433" ht="14.25" customHeight="1">
      <c r="A433" s="46"/>
    </row>
    <row r="434" ht="14.25" customHeight="1">
      <c r="A434" s="46"/>
    </row>
    <row r="435" ht="14.25" customHeight="1">
      <c r="A435" s="46"/>
    </row>
    <row r="436" ht="14.25" customHeight="1">
      <c r="A436" s="46"/>
    </row>
    <row r="437" ht="14.25" customHeight="1">
      <c r="A437" s="46"/>
    </row>
    <row r="438" ht="14.25" customHeight="1">
      <c r="A438" s="46"/>
    </row>
    <row r="439" ht="14.25" customHeight="1">
      <c r="A439" s="46"/>
    </row>
    <row r="440" ht="14.25" customHeight="1">
      <c r="A440" s="46"/>
    </row>
    <row r="441" ht="14.25" customHeight="1">
      <c r="A441" s="46"/>
    </row>
    <row r="442" ht="14.25" customHeight="1">
      <c r="A442" s="46"/>
    </row>
    <row r="443" ht="14.25" customHeight="1">
      <c r="A443" s="46"/>
    </row>
    <row r="444" ht="14.25" customHeight="1">
      <c r="A444" s="46"/>
    </row>
    <row r="445" ht="14.25" customHeight="1">
      <c r="A445" s="46"/>
    </row>
    <row r="446" ht="14.25" customHeight="1">
      <c r="A446" s="46"/>
    </row>
    <row r="447" ht="14.25" customHeight="1">
      <c r="A447" s="46"/>
    </row>
    <row r="448" ht="14.25" customHeight="1">
      <c r="A448" s="46"/>
    </row>
    <row r="449" ht="14.25" customHeight="1">
      <c r="A449" s="46"/>
    </row>
    <row r="450" ht="14.25" customHeight="1">
      <c r="A450" s="46"/>
    </row>
    <row r="451" ht="14.25" customHeight="1">
      <c r="A451" s="46"/>
    </row>
    <row r="452" ht="14.25" customHeight="1">
      <c r="A452" s="46"/>
    </row>
    <row r="453" ht="14.25" customHeight="1">
      <c r="A453" s="46"/>
    </row>
    <row r="454" ht="14.25" customHeight="1">
      <c r="A454" s="46"/>
    </row>
    <row r="455" ht="14.25" customHeight="1">
      <c r="A455" s="46"/>
    </row>
    <row r="456" ht="14.25" customHeight="1">
      <c r="A456" s="46"/>
    </row>
    <row r="457" ht="14.25" customHeight="1">
      <c r="A457" s="46"/>
    </row>
    <row r="458" ht="14.25" customHeight="1">
      <c r="A458" s="46"/>
    </row>
    <row r="459" ht="14.25" customHeight="1">
      <c r="A459" s="46"/>
    </row>
    <row r="460" ht="14.25" customHeight="1">
      <c r="A460" s="46"/>
    </row>
    <row r="461" ht="14.25" customHeight="1">
      <c r="A461" s="46"/>
    </row>
    <row r="462" ht="14.25" customHeight="1">
      <c r="A462" s="46"/>
    </row>
    <row r="463" ht="14.25" customHeight="1">
      <c r="A463" s="46"/>
    </row>
    <row r="464" ht="14.25" customHeight="1">
      <c r="A464" s="46"/>
    </row>
    <row r="465" ht="14.25" customHeight="1">
      <c r="A465" s="46"/>
    </row>
    <row r="466" ht="14.25" customHeight="1">
      <c r="A466" s="46"/>
    </row>
    <row r="467" ht="14.25" customHeight="1">
      <c r="A467" s="46"/>
    </row>
    <row r="468" ht="14.25" customHeight="1">
      <c r="A468" s="46"/>
    </row>
    <row r="469" ht="14.25" customHeight="1">
      <c r="A469" s="46"/>
    </row>
    <row r="470" ht="14.25" customHeight="1">
      <c r="A470" s="46"/>
    </row>
    <row r="471" ht="14.25" customHeight="1">
      <c r="A471" s="46"/>
    </row>
    <row r="472" ht="14.25" customHeight="1">
      <c r="A472" s="46"/>
    </row>
    <row r="473" ht="14.25" customHeight="1">
      <c r="A473" s="46"/>
    </row>
    <row r="474" ht="14.25" customHeight="1">
      <c r="A474" s="46"/>
    </row>
    <row r="475" ht="14.25" customHeight="1">
      <c r="A475" s="46"/>
    </row>
    <row r="476" ht="14.25" customHeight="1">
      <c r="A476" s="46"/>
    </row>
    <row r="477" ht="14.25" customHeight="1">
      <c r="A477" s="46"/>
    </row>
    <row r="478" ht="14.25" customHeight="1">
      <c r="A478" s="46"/>
    </row>
    <row r="479" ht="14.25" customHeight="1">
      <c r="A479" s="46"/>
    </row>
    <row r="480" ht="14.25" customHeight="1">
      <c r="A480" s="46"/>
    </row>
    <row r="481" ht="14.25" customHeight="1">
      <c r="A481" s="46"/>
    </row>
    <row r="482" ht="14.25" customHeight="1">
      <c r="A482" s="46"/>
    </row>
    <row r="483" ht="14.25" customHeight="1">
      <c r="A483" s="46"/>
    </row>
    <row r="484" ht="14.25" customHeight="1">
      <c r="A484" s="46"/>
    </row>
    <row r="485" ht="14.25" customHeight="1">
      <c r="A485" s="46"/>
    </row>
    <row r="486" ht="14.25" customHeight="1">
      <c r="A486" s="46"/>
    </row>
    <row r="487" ht="14.25" customHeight="1">
      <c r="A487" s="46"/>
    </row>
    <row r="488" ht="14.25" customHeight="1">
      <c r="A488" s="46"/>
    </row>
    <row r="489" ht="14.25" customHeight="1">
      <c r="A489" s="46"/>
    </row>
    <row r="490" ht="14.25" customHeight="1">
      <c r="A490" s="46"/>
    </row>
    <row r="491" ht="14.25" customHeight="1">
      <c r="A491" s="46"/>
    </row>
    <row r="492" ht="14.25" customHeight="1">
      <c r="A492" s="46"/>
    </row>
    <row r="493" ht="14.25" customHeight="1">
      <c r="A493" s="46"/>
    </row>
    <row r="494" ht="14.25" customHeight="1">
      <c r="A494" s="46"/>
    </row>
    <row r="495" ht="14.25" customHeight="1">
      <c r="A495" s="46"/>
    </row>
    <row r="496" ht="14.25" customHeight="1">
      <c r="A496" s="46"/>
    </row>
    <row r="497" ht="14.25" customHeight="1">
      <c r="A497" s="46"/>
    </row>
    <row r="498" ht="14.25" customHeight="1">
      <c r="A498" s="46"/>
    </row>
    <row r="499" ht="14.25" customHeight="1">
      <c r="A499" s="46"/>
    </row>
    <row r="500" ht="14.25" customHeight="1">
      <c r="A500" s="46"/>
    </row>
    <row r="501" ht="14.25" customHeight="1">
      <c r="A501" s="46"/>
    </row>
    <row r="502" ht="14.25" customHeight="1">
      <c r="A502" s="46"/>
    </row>
    <row r="503" ht="14.25" customHeight="1">
      <c r="A503" s="46"/>
    </row>
    <row r="504" ht="14.25" customHeight="1">
      <c r="A504" s="46"/>
    </row>
    <row r="505" ht="14.25" customHeight="1">
      <c r="A505" s="46"/>
    </row>
    <row r="506" ht="14.25" customHeight="1">
      <c r="A506" s="46"/>
    </row>
    <row r="507" ht="14.25" customHeight="1">
      <c r="A507" s="46"/>
    </row>
    <row r="508" ht="14.25" customHeight="1">
      <c r="A508" s="46"/>
    </row>
    <row r="509" ht="14.25" customHeight="1">
      <c r="A509" s="46"/>
    </row>
    <row r="510" ht="14.25" customHeight="1">
      <c r="A510" s="46"/>
    </row>
    <row r="511" ht="14.25" customHeight="1">
      <c r="A511" s="46"/>
    </row>
    <row r="512" ht="14.25" customHeight="1">
      <c r="A512" s="46"/>
    </row>
    <row r="513" ht="14.25" customHeight="1">
      <c r="A513" s="46"/>
    </row>
    <row r="514" ht="14.25" customHeight="1">
      <c r="A514" s="46"/>
    </row>
    <row r="515" ht="14.25" customHeight="1">
      <c r="A515" s="46"/>
    </row>
    <row r="516" ht="14.25" customHeight="1">
      <c r="A516" s="46"/>
    </row>
    <row r="517" ht="14.25" customHeight="1">
      <c r="A517" s="46"/>
    </row>
    <row r="518" ht="14.25" customHeight="1">
      <c r="A518" s="46"/>
    </row>
    <row r="519" ht="14.25" customHeight="1">
      <c r="A519" s="46"/>
    </row>
    <row r="520" ht="14.25" customHeight="1">
      <c r="A520" s="46"/>
    </row>
    <row r="521" ht="14.25" customHeight="1">
      <c r="A521" s="46"/>
    </row>
    <row r="522" ht="14.25" customHeight="1">
      <c r="A522" s="46"/>
    </row>
    <row r="523" ht="14.25" customHeight="1">
      <c r="A523" s="46"/>
    </row>
    <row r="524" ht="14.25" customHeight="1">
      <c r="A524" s="46"/>
    </row>
    <row r="525" ht="14.25" customHeight="1">
      <c r="A525" s="46"/>
    </row>
    <row r="526" ht="14.25" customHeight="1">
      <c r="A526" s="46"/>
    </row>
    <row r="527" ht="14.25" customHeight="1">
      <c r="A527" s="46"/>
    </row>
    <row r="528" ht="14.25" customHeight="1">
      <c r="A528" s="46"/>
    </row>
    <row r="529" ht="14.25" customHeight="1">
      <c r="A529" s="46"/>
    </row>
    <row r="530" ht="14.25" customHeight="1">
      <c r="A530" s="46"/>
    </row>
    <row r="531" ht="14.25" customHeight="1">
      <c r="A531" s="46"/>
    </row>
    <row r="532" ht="14.25" customHeight="1">
      <c r="A532" s="46"/>
    </row>
    <row r="533" ht="14.25" customHeight="1">
      <c r="A533" s="46"/>
    </row>
    <row r="534" ht="14.25" customHeight="1">
      <c r="A534" s="46"/>
    </row>
    <row r="535" ht="14.25" customHeight="1">
      <c r="A535" s="46"/>
    </row>
    <row r="536" ht="14.25" customHeight="1">
      <c r="A536" s="46"/>
    </row>
    <row r="537" ht="14.25" customHeight="1">
      <c r="A537" s="46"/>
    </row>
    <row r="538" ht="14.25" customHeight="1">
      <c r="A538" s="46"/>
    </row>
    <row r="539" ht="14.25" customHeight="1">
      <c r="A539" s="46"/>
    </row>
    <row r="540" ht="14.25" customHeight="1">
      <c r="A540" s="46"/>
    </row>
    <row r="541" ht="14.25" customHeight="1">
      <c r="A541" s="46"/>
    </row>
    <row r="542" ht="14.25" customHeight="1">
      <c r="A542" s="46"/>
    </row>
    <row r="543" ht="14.25" customHeight="1">
      <c r="A543" s="46"/>
    </row>
    <row r="544" ht="14.25" customHeight="1">
      <c r="A544" s="46"/>
    </row>
    <row r="545" ht="14.25" customHeight="1">
      <c r="A545" s="46"/>
    </row>
    <row r="546" ht="14.25" customHeight="1">
      <c r="A546" s="46"/>
    </row>
    <row r="547" ht="14.25" customHeight="1">
      <c r="A547" s="46"/>
    </row>
    <row r="548" ht="14.25" customHeight="1">
      <c r="A548" s="46"/>
    </row>
    <row r="549" ht="14.25" customHeight="1">
      <c r="A549" s="46"/>
    </row>
    <row r="550" ht="14.25" customHeight="1">
      <c r="A550" s="46"/>
    </row>
    <row r="551" ht="14.25" customHeight="1">
      <c r="A551" s="46"/>
    </row>
    <row r="552" ht="14.25" customHeight="1">
      <c r="A552" s="46"/>
    </row>
    <row r="553" ht="14.25" customHeight="1">
      <c r="A553" s="46"/>
    </row>
    <row r="554" ht="14.25" customHeight="1">
      <c r="A554" s="46"/>
    </row>
    <row r="555" ht="14.25" customHeight="1">
      <c r="A555" s="46"/>
    </row>
    <row r="556" ht="14.25" customHeight="1">
      <c r="A556" s="46"/>
    </row>
    <row r="557" ht="14.25" customHeight="1">
      <c r="A557" s="46"/>
    </row>
    <row r="558" ht="14.25" customHeight="1">
      <c r="A558" s="46"/>
    </row>
    <row r="559" ht="14.25" customHeight="1">
      <c r="A559" s="46"/>
    </row>
    <row r="560" ht="14.25" customHeight="1">
      <c r="A560" s="46"/>
    </row>
    <row r="561" ht="14.25" customHeight="1">
      <c r="A561" s="46"/>
    </row>
    <row r="562" ht="14.25" customHeight="1">
      <c r="A562" s="46"/>
    </row>
    <row r="563" ht="14.25" customHeight="1">
      <c r="A563" s="46"/>
    </row>
    <row r="564" ht="14.25" customHeight="1">
      <c r="A564" s="46"/>
    </row>
    <row r="565" ht="14.25" customHeight="1">
      <c r="A565" s="46"/>
    </row>
    <row r="566" ht="14.25" customHeight="1">
      <c r="A566" s="46"/>
    </row>
    <row r="567" ht="14.25" customHeight="1">
      <c r="A567" s="46"/>
    </row>
    <row r="568" ht="14.25" customHeight="1">
      <c r="A568" s="46"/>
    </row>
    <row r="569" ht="14.25" customHeight="1">
      <c r="A569" s="46"/>
    </row>
    <row r="570" ht="14.25" customHeight="1">
      <c r="A570" s="46"/>
    </row>
    <row r="571" ht="14.25" customHeight="1">
      <c r="A571" s="46"/>
    </row>
    <row r="572" ht="14.25" customHeight="1">
      <c r="A572" s="46"/>
    </row>
    <row r="573" ht="14.25" customHeight="1">
      <c r="A573" s="46"/>
    </row>
    <row r="574" ht="14.25" customHeight="1">
      <c r="A574" s="46"/>
    </row>
    <row r="575" ht="14.25" customHeight="1">
      <c r="A575" s="46"/>
    </row>
    <row r="576" ht="14.25" customHeight="1">
      <c r="A576" s="46"/>
    </row>
    <row r="577" ht="14.25" customHeight="1">
      <c r="A577" s="46"/>
    </row>
    <row r="578" ht="14.25" customHeight="1">
      <c r="A578" s="46"/>
    </row>
    <row r="579" ht="14.25" customHeight="1">
      <c r="A579" s="46"/>
    </row>
    <row r="580" ht="14.25" customHeight="1">
      <c r="A580" s="46"/>
    </row>
    <row r="581" ht="14.25" customHeight="1">
      <c r="A581" s="46"/>
    </row>
    <row r="582" ht="14.25" customHeight="1">
      <c r="A582" s="46"/>
    </row>
    <row r="583" ht="14.25" customHeight="1">
      <c r="A583" s="46"/>
    </row>
    <row r="584" ht="14.25" customHeight="1">
      <c r="A584" s="46"/>
    </row>
    <row r="585" ht="14.25" customHeight="1">
      <c r="A585" s="46"/>
    </row>
    <row r="586" ht="14.25" customHeight="1">
      <c r="A586" s="46"/>
    </row>
    <row r="587" ht="14.25" customHeight="1">
      <c r="A587" s="46"/>
    </row>
    <row r="588" ht="14.25" customHeight="1">
      <c r="A588" s="46"/>
    </row>
    <row r="589" ht="14.25" customHeight="1">
      <c r="A589" s="46"/>
    </row>
    <row r="590" ht="14.25" customHeight="1">
      <c r="A590" s="46"/>
    </row>
    <row r="591" ht="14.25" customHeight="1">
      <c r="A591" s="46"/>
    </row>
    <row r="592" ht="14.25" customHeight="1">
      <c r="A592" s="46"/>
    </row>
    <row r="593" ht="14.25" customHeight="1">
      <c r="A593" s="46"/>
    </row>
    <row r="594" ht="14.25" customHeight="1">
      <c r="A594" s="46"/>
    </row>
    <row r="595" ht="14.25" customHeight="1">
      <c r="A595" s="46"/>
    </row>
    <row r="596" ht="14.25" customHeight="1">
      <c r="A596" s="46"/>
    </row>
    <row r="597" ht="14.25" customHeight="1">
      <c r="A597" s="46"/>
    </row>
    <row r="598" ht="14.25" customHeight="1">
      <c r="A598" s="46"/>
    </row>
    <row r="599" ht="14.25" customHeight="1">
      <c r="A599" s="46"/>
    </row>
    <row r="600" ht="14.25" customHeight="1">
      <c r="A600" s="46"/>
    </row>
    <row r="601" ht="14.25" customHeight="1">
      <c r="A601" s="46"/>
    </row>
    <row r="602" ht="14.25" customHeight="1">
      <c r="A602" s="46"/>
    </row>
    <row r="603" ht="14.25" customHeight="1">
      <c r="A603" s="46"/>
    </row>
    <row r="604" ht="14.25" customHeight="1">
      <c r="A604" s="46"/>
    </row>
    <row r="605" ht="14.25" customHeight="1">
      <c r="A605" s="46"/>
    </row>
    <row r="606" ht="14.25" customHeight="1">
      <c r="A606" s="46"/>
    </row>
    <row r="607" ht="14.25" customHeight="1">
      <c r="A607" s="46"/>
    </row>
    <row r="608" ht="14.25" customHeight="1">
      <c r="A608" s="46"/>
    </row>
    <row r="609" ht="14.25" customHeight="1">
      <c r="A609" s="46"/>
    </row>
    <row r="610" ht="14.25" customHeight="1">
      <c r="A610" s="46"/>
    </row>
    <row r="611" ht="14.25" customHeight="1">
      <c r="A611" s="46"/>
    </row>
    <row r="612" ht="14.25" customHeight="1">
      <c r="A612" s="46"/>
    </row>
    <row r="613" ht="14.25" customHeight="1">
      <c r="A613" s="46"/>
    </row>
    <row r="614" ht="14.25" customHeight="1">
      <c r="A614" s="46"/>
    </row>
    <row r="615" ht="14.25" customHeight="1">
      <c r="A615" s="46"/>
    </row>
    <row r="616" ht="14.25" customHeight="1">
      <c r="A616" s="46"/>
    </row>
    <row r="617" ht="14.25" customHeight="1">
      <c r="A617" s="46"/>
    </row>
    <row r="618" ht="14.25" customHeight="1">
      <c r="A618" s="46"/>
    </row>
    <row r="619" ht="14.25" customHeight="1">
      <c r="A619" s="46"/>
    </row>
    <row r="620" ht="14.25" customHeight="1">
      <c r="A620" s="46"/>
    </row>
    <row r="621" ht="14.25" customHeight="1">
      <c r="A621" s="46"/>
    </row>
    <row r="622" ht="14.25" customHeight="1">
      <c r="A622" s="46"/>
    </row>
    <row r="623" ht="14.25" customHeight="1">
      <c r="A623" s="46"/>
    </row>
    <row r="624" ht="14.25" customHeight="1">
      <c r="A624" s="46"/>
    </row>
    <row r="625" ht="14.25" customHeight="1">
      <c r="A625" s="46"/>
    </row>
    <row r="626" ht="14.25" customHeight="1">
      <c r="A626" s="46"/>
    </row>
    <row r="627" ht="14.25" customHeight="1">
      <c r="A627" s="46"/>
    </row>
    <row r="628" ht="14.25" customHeight="1">
      <c r="A628" s="46"/>
    </row>
    <row r="629" ht="14.25" customHeight="1">
      <c r="A629" s="46"/>
    </row>
    <row r="630" ht="14.25" customHeight="1">
      <c r="A630" s="46"/>
    </row>
    <row r="631" ht="14.25" customHeight="1">
      <c r="A631" s="46"/>
    </row>
    <row r="632" ht="14.25" customHeight="1">
      <c r="A632" s="46"/>
    </row>
    <row r="633" ht="14.25" customHeight="1">
      <c r="A633" s="46"/>
    </row>
    <row r="634" ht="14.25" customHeight="1">
      <c r="A634" s="46"/>
    </row>
    <row r="635" ht="14.25" customHeight="1">
      <c r="A635" s="46"/>
    </row>
    <row r="636" ht="14.25" customHeight="1">
      <c r="A636" s="46"/>
    </row>
    <row r="637" ht="14.25" customHeight="1">
      <c r="A637" s="46"/>
    </row>
    <row r="638" ht="14.25" customHeight="1">
      <c r="A638" s="46"/>
    </row>
    <row r="639" ht="14.25" customHeight="1">
      <c r="A639" s="46"/>
    </row>
    <row r="640" ht="14.25" customHeight="1">
      <c r="A640" s="46"/>
    </row>
    <row r="641" ht="14.25" customHeight="1">
      <c r="A641" s="46"/>
    </row>
    <row r="642" ht="14.25" customHeight="1">
      <c r="A642" s="46"/>
    </row>
    <row r="643" ht="14.25" customHeight="1">
      <c r="A643" s="46"/>
    </row>
    <row r="644" ht="14.25" customHeight="1">
      <c r="A644" s="46"/>
    </row>
    <row r="645" ht="14.25" customHeight="1">
      <c r="A645" s="46"/>
    </row>
    <row r="646" ht="14.25" customHeight="1">
      <c r="A646" s="46"/>
    </row>
    <row r="647" ht="14.25" customHeight="1">
      <c r="A647" s="46"/>
    </row>
    <row r="648" ht="14.25" customHeight="1">
      <c r="A648" s="46"/>
    </row>
    <row r="649" ht="14.25" customHeight="1">
      <c r="A649" s="46"/>
    </row>
    <row r="650" ht="14.25" customHeight="1">
      <c r="A650" s="46"/>
    </row>
    <row r="651" ht="14.25" customHeight="1">
      <c r="A651" s="46"/>
    </row>
    <row r="652" ht="14.25" customHeight="1">
      <c r="A652" s="46"/>
    </row>
    <row r="653" ht="14.25" customHeight="1">
      <c r="A653" s="46"/>
    </row>
    <row r="654" ht="14.25" customHeight="1">
      <c r="A654" s="46"/>
    </row>
    <row r="655" ht="14.25" customHeight="1">
      <c r="A655" s="46"/>
    </row>
    <row r="656" ht="14.25" customHeight="1">
      <c r="A656" s="46"/>
    </row>
    <row r="657" ht="14.25" customHeight="1">
      <c r="A657" s="46"/>
    </row>
    <row r="658" ht="14.25" customHeight="1">
      <c r="A658" s="46"/>
    </row>
    <row r="659" ht="14.25" customHeight="1">
      <c r="A659" s="46"/>
    </row>
    <row r="660" ht="14.25" customHeight="1">
      <c r="A660" s="46"/>
    </row>
    <row r="661" ht="14.25" customHeight="1">
      <c r="A661" s="46"/>
    </row>
    <row r="662" ht="14.25" customHeight="1">
      <c r="A662" s="46"/>
    </row>
    <row r="663" ht="14.25" customHeight="1">
      <c r="A663" s="46"/>
    </row>
    <row r="664" ht="14.25" customHeight="1">
      <c r="A664" s="46"/>
    </row>
    <row r="665" ht="14.25" customHeight="1">
      <c r="A665" s="46"/>
    </row>
    <row r="666" ht="14.25" customHeight="1">
      <c r="A666" s="46"/>
    </row>
    <row r="667" ht="14.25" customHeight="1">
      <c r="A667" s="46"/>
    </row>
    <row r="668" ht="14.25" customHeight="1">
      <c r="A668" s="46"/>
    </row>
    <row r="669" ht="14.25" customHeight="1">
      <c r="A669" s="46"/>
    </row>
    <row r="670" ht="14.25" customHeight="1">
      <c r="A670" s="46"/>
    </row>
    <row r="671" ht="14.25" customHeight="1">
      <c r="A671" s="46"/>
    </row>
    <row r="672" ht="14.25" customHeight="1">
      <c r="A672" s="46"/>
    </row>
    <row r="673" ht="14.25" customHeight="1">
      <c r="A673" s="46"/>
    </row>
    <row r="674" ht="14.25" customHeight="1">
      <c r="A674" s="46"/>
    </row>
    <row r="675" ht="14.25" customHeight="1">
      <c r="A675" s="46"/>
    </row>
    <row r="676" ht="14.25" customHeight="1">
      <c r="A676" s="46"/>
    </row>
    <row r="677" ht="14.25" customHeight="1">
      <c r="A677" s="46"/>
    </row>
    <row r="678" ht="14.25" customHeight="1">
      <c r="A678" s="46"/>
    </row>
    <row r="679" ht="14.25" customHeight="1">
      <c r="A679" s="46"/>
    </row>
    <row r="680" ht="14.25" customHeight="1">
      <c r="A680" s="46"/>
    </row>
    <row r="681" ht="14.25" customHeight="1">
      <c r="A681" s="46"/>
    </row>
    <row r="682" ht="14.25" customHeight="1">
      <c r="A682" s="46"/>
    </row>
    <row r="683" ht="14.25" customHeight="1">
      <c r="A683" s="46"/>
    </row>
    <row r="684" ht="14.25" customHeight="1">
      <c r="A684" s="46"/>
    </row>
    <row r="685" ht="14.25" customHeight="1">
      <c r="A685" s="46"/>
    </row>
    <row r="686" ht="14.25" customHeight="1">
      <c r="A686" s="46"/>
    </row>
    <row r="687" ht="14.25" customHeight="1">
      <c r="A687" s="46"/>
    </row>
    <row r="688" ht="14.25" customHeight="1">
      <c r="A688" s="46"/>
    </row>
    <row r="689" ht="14.25" customHeight="1">
      <c r="A689" s="46"/>
    </row>
    <row r="690" ht="14.25" customHeight="1">
      <c r="A690" s="46"/>
    </row>
    <row r="691" ht="14.25" customHeight="1">
      <c r="A691" s="46"/>
    </row>
    <row r="692" ht="14.25" customHeight="1">
      <c r="A692" s="46"/>
    </row>
    <row r="693" ht="14.25" customHeight="1">
      <c r="A693" s="46"/>
    </row>
    <row r="694" ht="14.25" customHeight="1">
      <c r="A694" s="46"/>
    </row>
    <row r="695" ht="14.25" customHeight="1">
      <c r="A695" s="46"/>
    </row>
    <row r="696" ht="14.25" customHeight="1">
      <c r="A696" s="46"/>
    </row>
    <row r="697" ht="14.25" customHeight="1">
      <c r="A697" s="46"/>
    </row>
    <row r="698" ht="14.25" customHeight="1">
      <c r="A698" s="46"/>
    </row>
    <row r="699" ht="14.25" customHeight="1">
      <c r="A699" s="46"/>
    </row>
    <row r="700" ht="14.25" customHeight="1">
      <c r="A700" s="46"/>
    </row>
    <row r="701" ht="14.25" customHeight="1">
      <c r="A701" s="46"/>
    </row>
    <row r="702" ht="14.25" customHeight="1">
      <c r="A702" s="46"/>
    </row>
    <row r="703" ht="14.25" customHeight="1">
      <c r="A703" s="46"/>
    </row>
    <row r="704" ht="14.25" customHeight="1">
      <c r="A704" s="46"/>
    </row>
    <row r="705" ht="14.25" customHeight="1">
      <c r="A705" s="46"/>
    </row>
    <row r="706" ht="14.25" customHeight="1">
      <c r="A706" s="46"/>
    </row>
    <row r="707" ht="14.25" customHeight="1">
      <c r="A707" s="46"/>
    </row>
    <row r="708" ht="14.25" customHeight="1">
      <c r="A708" s="46"/>
    </row>
    <row r="709" ht="14.25" customHeight="1">
      <c r="A709" s="46"/>
    </row>
    <row r="710" ht="14.25" customHeight="1">
      <c r="A710" s="46"/>
    </row>
    <row r="711" ht="14.25" customHeight="1">
      <c r="A711" s="46"/>
    </row>
    <row r="712" ht="14.25" customHeight="1">
      <c r="A712" s="46"/>
    </row>
    <row r="713" ht="14.25" customHeight="1">
      <c r="A713" s="46"/>
    </row>
    <row r="714" ht="14.25" customHeight="1">
      <c r="A714" s="46"/>
    </row>
    <row r="715" ht="14.25" customHeight="1">
      <c r="A715" s="46"/>
    </row>
    <row r="716" ht="14.25" customHeight="1">
      <c r="A716" s="46"/>
    </row>
    <row r="717" ht="14.25" customHeight="1">
      <c r="A717" s="46"/>
    </row>
    <row r="718" ht="14.25" customHeight="1">
      <c r="A718" s="46"/>
    </row>
    <row r="719" ht="14.25" customHeight="1">
      <c r="A719" s="46"/>
    </row>
    <row r="720" ht="14.25" customHeight="1">
      <c r="A720" s="46"/>
    </row>
    <row r="721" ht="14.25" customHeight="1">
      <c r="A721" s="46"/>
    </row>
    <row r="722" ht="14.25" customHeight="1">
      <c r="A722" s="46"/>
    </row>
    <row r="723" ht="14.25" customHeight="1">
      <c r="A723" s="46"/>
    </row>
    <row r="724" ht="14.25" customHeight="1">
      <c r="A724" s="46"/>
    </row>
    <row r="725" ht="14.25" customHeight="1">
      <c r="A725" s="46"/>
    </row>
    <row r="726" ht="14.25" customHeight="1">
      <c r="A726" s="46"/>
    </row>
    <row r="727" ht="14.25" customHeight="1">
      <c r="A727" s="46"/>
    </row>
    <row r="728" ht="14.25" customHeight="1">
      <c r="A728" s="46"/>
    </row>
    <row r="729" ht="14.25" customHeight="1">
      <c r="A729" s="46"/>
    </row>
    <row r="730" ht="14.25" customHeight="1">
      <c r="A730" s="46"/>
    </row>
    <row r="731" ht="14.25" customHeight="1">
      <c r="A731" s="46"/>
    </row>
    <row r="732" ht="14.25" customHeight="1">
      <c r="A732" s="46"/>
    </row>
    <row r="733" ht="14.25" customHeight="1">
      <c r="A733" s="46"/>
    </row>
    <row r="734" ht="14.25" customHeight="1">
      <c r="A734" s="46"/>
    </row>
    <row r="735" ht="14.25" customHeight="1">
      <c r="A735" s="46"/>
    </row>
    <row r="736" ht="14.25" customHeight="1">
      <c r="A736" s="46"/>
    </row>
    <row r="737" ht="14.25" customHeight="1">
      <c r="A737" s="46"/>
    </row>
    <row r="738" ht="14.25" customHeight="1">
      <c r="A738" s="46"/>
    </row>
    <row r="739" ht="14.25" customHeight="1">
      <c r="A739" s="46"/>
    </row>
    <row r="740" ht="14.25" customHeight="1">
      <c r="A740" s="46"/>
    </row>
    <row r="741" ht="14.25" customHeight="1">
      <c r="A741" s="46"/>
    </row>
    <row r="742" ht="14.25" customHeight="1">
      <c r="A742" s="46"/>
    </row>
    <row r="743" ht="14.25" customHeight="1">
      <c r="A743" s="46"/>
    </row>
    <row r="744" ht="14.25" customHeight="1">
      <c r="A744" s="46"/>
    </row>
    <row r="745" ht="14.25" customHeight="1">
      <c r="A745" s="46"/>
    </row>
    <row r="746" ht="14.25" customHeight="1">
      <c r="A746" s="46"/>
    </row>
    <row r="747" ht="14.25" customHeight="1">
      <c r="A747" s="46"/>
    </row>
    <row r="748" ht="14.25" customHeight="1">
      <c r="A748" s="46"/>
    </row>
    <row r="749" ht="14.25" customHeight="1">
      <c r="A749" s="46"/>
    </row>
    <row r="750" ht="14.25" customHeight="1">
      <c r="A750" s="46"/>
    </row>
    <row r="751" ht="14.25" customHeight="1">
      <c r="A751" s="46"/>
    </row>
    <row r="752" ht="14.25" customHeight="1">
      <c r="A752" s="46"/>
    </row>
    <row r="753" ht="14.25" customHeight="1">
      <c r="A753" s="46"/>
    </row>
    <row r="754" ht="14.25" customHeight="1">
      <c r="A754" s="46"/>
    </row>
    <row r="755" ht="14.25" customHeight="1">
      <c r="A755" s="46"/>
    </row>
    <row r="756" ht="14.25" customHeight="1">
      <c r="A756" s="46"/>
    </row>
    <row r="757" ht="14.25" customHeight="1">
      <c r="A757" s="46"/>
    </row>
    <row r="758" ht="14.25" customHeight="1">
      <c r="A758" s="46"/>
    </row>
    <row r="759" ht="14.25" customHeight="1">
      <c r="A759" s="46"/>
    </row>
    <row r="760" ht="14.25" customHeight="1">
      <c r="A760" s="46"/>
    </row>
    <row r="761" ht="14.25" customHeight="1">
      <c r="A761" s="46"/>
    </row>
    <row r="762" ht="14.25" customHeight="1">
      <c r="A762" s="46"/>
    </row>
    <row r="763" ht="14.25" customHeight="1">
      <c r="A763" s="46"/>
    </row>
    <row r="764" ht="14.25" customHeight="1">
      <c r="A764" s="46"/>
    </row>
    <row r="765" ht="14.25" customHeight="1">
      <c r="A765" s="46"/>
    </row>
    <row r="766" ht="14.25" customHeight="1">
      <c r="A766" s="46"/>
    </row>
    <row r="767" ht="14.25" customHeight="1">
      <c r="A767" s="46"/>
    </row>
    <row r="768" ht="14.25" customHeight="1">
      <c r="A768" s="46"/>
    </row>
    <row r="769" ht="14.25" customHeight="1">
      <c r="A769" s="46"/>
    </row>
    <row r="770" ht="14.25" customHeight="1">
      <c r="A770" s="46"/>
    </row>
    <row r="771" ht="14.25" customHeight="1">
      <c r="A771" s="46"/>
    </row>
    <row r="772" ht="14.25" customHeight="1">
      <c r="A772" s="46"/>
    </row>
    <row r="773" ht="14.25" customHeight="1">
      <c r="A773" s="46"/>
    </row>
    <row r="774" ht="14.25" customHeight="1">
      <c r="A774" s="46"/>
    </row>
    <row r="775" ht="14.25" customHeight="1">
      <c r="A775" s="46"/>
    </row>
    <row r="776" ht="14.25" customHeight="1">
      <c r="A776" s="46"/>
    </row>
    <row r="777" ht="14.25" customHeight="1">
      <c r="A777" s="46"/>
    </row>
    <row r="778" ht="14.25" customHeight="1">
      <c r="A778" s="46"/>
    </row>
    <row r="779" ht="14.25" customHeight="1">
      <c r="A779" s="46"/>
    </row>
    <row r="780" ht="14.25" customHeight="1">
      <c r="A780" s="46"/>
    </row>
    <row r="781" ht="14.25" customHeight="1">
      <c r="A781" s="46"/>
    </row>
    <row r="782" ht="14.25" customHeight="1">
      <c r="A782" s="46"/>
    </row>
    <row r="783" ht="14.25" customHeight="1">
      <c r="A783" s="46"/>
    </row>
    <row r="784" ht="14.25" customHeight="1">
      <c r="A784" s="46"/>
    </row>
    <row r="785" ht="14.25" customHeight="1">
      <c r="A785" s="46"/>
    </row>
    <row r="786" ht="14.25" customHeight="1">
      <c r="A786" s="46"/>
    </row>
    <row r="787" ht="14.25" customHeight="1">
      <c r="A787" s="46"/>
    </row>
    <row r="788" ht="14.25" customHeight="1">
      <c r="A788" s="46"/>
    </row>
    <row r="789" ht="14.25" customHeight="1">
      <c r="A789" s="46"/>
    </row>
    <row r="790" ht="14.25" customHeight="1">
      <c r="A790" s="46"/>
    </row>
    <row r="791" ht="14.25" customHeight="1">
      <c r="A791" s="46"/>
    </row>
    <row r="792" ht="14.25" customHeight="1">
      <c r="A792" s="46"/>
    </row>
    <row r="793" ht="14.25" customHeight="1">
      <c r="A793" s="46"/>
    </row>
    <row r="794" ht="14.25" customHeight="1">
      <c r="A794" s="46"/>
    </row>
    <row r="795" ht="14.25" customHeight="1">
      <c r="A795" s="46"/>
    </row>
    <row r="796" ht="14.25" customHeight="1">
      <c r="A796" s="46"/>
    </row>
    <row r="797" ht="14.25" customHeight="1">
      <c r="A797" s="46"/>
    </row>
    <row r="798" ht="14.25" customHeight="1">
      <c r="A798" s="46"/>
    </row>
    <row r="799" ht="14.25" customHeight="1">
      <c r="A799" s="46"/>
    </row>
    <row r="800" ht="14.25" customHeight="1">
      <c r="A800" s="46"/>
    </row>
    <row r="801" ht="14.25" customHeight="1">
      <c r="A801" s="46"/>
    </row>
    <row r="802" ht="14.25" customHeight="1">
      <c r="A802" s="46"/>
    </row>
    <row r="803" ht="14.25" customHeight="1">
      <c r="A803" s="46"/>
    </row>
    <row r="804" ht="14.25" customHeight="1">
      <c r="A804" s="46"/>
    </row>
    <row r="805" ht="14.25" customHeight="1">
      <c r="A805" s="46"/>
    </row>
    <row r="806" ht="14.25" customHeight="1">
      <c r="A806" s="46"/>
    </row>
    <row r="807" ht="14.25" customHeight="1">
      <c r="A807" s="46"/>
    </row>
    <row r="808" ht="14.25" customHeight="1">
      <c r="A808" s="46"/>
    </row>
    <row r="809" ht="14.25" customHeight="1">
      <c r="A809" s="46"/>
    </row>
    <row r="810" ht="14.25" customHeight="1">
      <c r="A810" s="46"/>
    </row>
    <row r="811" ht="14.25" customHeight="1">
      <c r="A811" s="46"/>
    </row>
    <row r="812" ht="14.25" customHeight="1">
      <c r="A812" s="46"/>
    </row>
    <row r="813" ht="14.25" customHeight="1">
      <c r="A813" s="46"/>
    </row>
    <row r="814" ht="14.25" customHeight="1">
      <c r="A814" s="46"/>
    </row>
    <row r="815" ht="14.25" customHeight="1">
      <c r="A815" s="46"/>
    </row>
    <row r="816" ht="14.25" customHeight="1">
      <c r="A816" s="46"/>
    </row>
    <row r="817" ht="14.25" customHeight="1">
      <c r="A817" s="46"/>
    </row>
    <row r="818" ht="14.25" customHeight="1">
      <c r="A818" s="46"/>
    </row>
    <row r="819" ht="14.25" customHeight="1">
      <c r="A819" s="46"/>
    </row>
    <row r="820" ht="14.25" customHeight="1">
      <c r="A820" s="46"/>
    </row>
    <row r="821" ht="14.25" customHeight="1">
      <c r="A821" s="46"/>
    </row>
    <row r="822" ht="14.25" customHeight="1">
      <c r="A822" s="46"/>
    </row>
    <row r="823" ht="14.25" customHeight="1">
      <c r="A823" s="46"/>
    </row>
    <row r="824" ht="14.25" customHeight="1">
      <c r="A824" s="46"/>
    </row>
    <row r="825" ht="14.25" customHeight="1">
      <c r="A825" s="46"/>
    </row>
    <row r="826" ht="14.25" customHeight="1">
      <c r="A826" s="46"/>
    </row>
    <row r="827" ht="14.25" customHeight="1">
      <c r="A827" s="46"/>
    </row>
    <row r="828" ht="14.25" customHeight="1">
      <c r="A828" s="46"/>
    </row>
    <row r="829" ht="14.25" customHeight="1">
      <c r="A829" s="46"/>
    </row>
    <row r="830" ht="14.25" customHeight="1">
      <c r="A830" s="46"/>
    </row>
    <row r="831" ht="14.25" customHeight="1">
      <c r="A831" s="46"/>
    </row>
    <row r="832" ht="14.25" customHeight="1">
      <c r="A832" s="46"/>
    </row>
    <row r="833" ht="14.25" customHeight="1">
      <c r="A833" s="46"/>
    </row>
    <row r="834" ht="14.25" customHeight="1">
      <c r="A834" s="46"/>
    </row>
    <row r="835" ht="14.25" customHeight="1">
      <c r="A835" s="46"/>
    </row>
    <row r="836" ht="14.25" customHeight="1">
      <c r="A836" s="46"/>
    </row>
    <row r="837" ht="14.25" customHeight="1">
      <c r="A837" s="46"/>
    </row>
    <row r="838" ht="14.25" customHeight="1">
      <c r="A838" s="46"/>
    </row>
    <row r="839" ht="14.25" customHeight="1">
      <c r="A839" s="46"/>
    </row>
    <row r="840" ht="14.25" customHeight="1">
      <c r="A840" s="46"/>
    </row>
    <row r="841" ht="14.25" customHeight="1">
      <c r="A841" s="46"/>
    </row>
    <row r="842" ht="14.25" customHeight="1">
      <c r="A842" s="46"/>
    </row>
    <row r="843" ht="14.25" customHeight="1">
      <c r="A843" s="46"/>
    </row>
    <row r="844" ht="14.25" customHeight="1">
      <c r="A844" s="46"/>
    </row>
    <row r="845" ht="14.25" customHeight="1">
      <c r="A845" s="46"/>
    </row>
    <row r="846" ht="14.25" customHeight="1">
      <c r="A846" s="46"/>
    </row>
    <row r="847" ht="14.25" customHeight="1">
      <c r="A847" s="46"/>
    </row>
    <row r="848" ht="14.25" customHeight="1">
      <c r="A848" s="46"/>
    </row>
    <row r="849" ht="14.25" customHeight="1">
      <c r="A849" s="46"/>
    </row>
    <row r="850" ht="14.25" customHeight="1">
      <c r="A850" s="46"/>
    </row>
    <row r="851" ht="14.25" customHeight="1">
      <c r="A851" s="46"/>
    </row>
    <row r="852" ht="14.25" customHeight="1">
      <c r="A852" s="46"/>
    </row>
    <row r="853" ht="14.25" customHeight="1">
      <c r="A853" s="46"/>
    </row>
    <row r="854" ht="14.25" customHeight="1">
      <c r="A854" s="46"/>
    </row>
    <row r="855" ht="14.25" customHeight="1">
      <c r="A855" s="46"/>
    </row>
    <row r="856" ht="14.25" customHeight="1">
      <c r="A856" s="46"/>
    </row>
    <row r="857" ht="14.25" customHeight="1">
      <c r="A857" s="46"/>
    </row>
    <row r="858" ht="14.25" customHeight="1">
      <c r="A858" s="46"/>
    </row>
    <row r="859" ht="14.25" customHeight="1">
      <c r="A859" s="46"/>
    </row>
    <row r="860" ht="14.25" customHeight="1">
      <c r="A860" s="46"/>
    </row>
    <row r="861" ht="14.25" customHeight="1">
      <c r="A861" s="46"/>
    </row>
    <row r="862" ht="14.25" customHeight="1">
      <c r="A862" s="46"/>
    </row>
    <row r="863" ht="14.25" customHeight="1">
      <c r="A863" s="46"/>
    </row>
    <row r="864" ht="14.25" customHeight="1">
      <c r="A864" s="46"/>
    </row>
    <row r="865" ht="14.25" customHeight="1">
      <c r="A865" s="46"/>
    </row>
    <row r="866" ht="14.25" customHeight="1">
      <c r="A866" s="46"/>
    </row>
    <row r="867" ht="14.25" customHeight="1">
      <c r="A867" s="46"/>
    </row>
    <row r="868" ht="14.25" customHeight="1">
      <c r="A868" s="46"/>
    </row>
    <row r="869" ht="14.25" customHeight="1">
      <c r="A869" s="46"/>
    </row>
    <row r="870" ht="14.25" customHeight="1">
      <c r="A870" s="46"/>
    </row>
    <row r="871" ht="14.25" customHeight="1">
      <c r="A871" s="46"/>
    </row>
    <row r="872" ht="14.25" customHeight="1">
      <c r="A872" s="46"/>
    </row>
    <row r="873" ht="14.25" customHeight="1">
      <c r="A873" s="46"/>
    </row>
    <row r="874" ht="14.25" customHeight="1">
      <c r="A874" s="46"/>
    </row>
    <row r="875" ht="14.25" customHeight="1">
      <c r="A875" s="46"/>
    </row>
    <row r="876" ht="14.25" customHeight="1">
      <c r="A876" s="46"/>
    </row>
    <row r="877" ht="14.25" customHeight="1">
      <c r="A877" s="46"/>
    </row>
    <row r="878" ht="14.25" customHeight="1">
      <c r="A878" s="46"/>
    </row>
    <row r="879" ht="14.25" customHeight="1">
      <c r="A879" s="46"/>
    </row>
    <row r="880" ht="14.25" customHeight="1">
      <c r="A880" s="46"/>
    </row>
    <row r="881" ht="14.25" customHeight="1">
      <c r="A881" s="46"/>
    </row>
    <row r="882" ht="14.25" customHeight="1">
      <c r="A882" s="46"/>
    </row>
    <row r="883" ht="14.25" customHeight="1">
      <c r="A883" s="46"/>
    </row>
    <row r="884" ht="14.25" customHeight="1">
      <c r="A884" s="46"/>
    </row>
    <row r="885" ht="14.25" customHeight="1">
      <c r="A885" s="46"/>
    </row>
    <row r="886" ht="14.25" customHeight="1">
      <c r="A886" s="46"/>
    </row>
    <row r="887" ht="14.25" customHeight="1">
      <c r="A887" s="46"/>
    </row>
    <row r="888" ht="14.25" customHeight="1">
      <c r="A888" s="46"/>
    </row>
    <row r="889" ht="14.25" customHeight="1">
      <c r="A889" s="46"/>
    </row>
    <row r="890" ht="14.25" customHeight="1">
      <c r="A890" s="46"/>
    </row>
    <row r="891" ht="14.25" customHeight="1">
      <c r="A891" s="46"/>
    </row>
    <row r="892" ht="14.25" customHeight="1">
      <c r="A892" s="46"/>
    </row>
    <row r="893" ht="14.25" customHeight="1">
      <c r="A893" s="46"/>
    </row>
    <row r="894" ht="14.25" customHeight="1">
      <c r="A894" s="46"/>
    </row>
    <row r="895" ht="14.25" customHeight="1">
      <c r="A895" s="46"/>
    </row>
    <row r="896" ht="14.25" customHeight="1">
      <c r="A896" s="46"/>
    </row>
    <row r="897" ht="14.25" customHeight="1">
      <c r="A897" s="46"/>
    </row>
    <row r="898" ht="14.25" customHeight="1">
      <c r="A898" s="46"/>
    </row>
    <row r="899" ht="14.25" customHeight="1">
      <c r="A899" s="46"/>
    </row>
    <row r="900" ht="14.25" customHeight="1">
      <c r="A900" s="46"/>
    </row>
    <row r="901" ht="14.25" customHeight="1">
      <c r="A901" s="46"/>
    </row>
    <row r="902" ht="14.25" customHeight="1">
      <c r="A902" s="46"/>
    </row>
    <row r="903" ht="14.25" customHeight="1">
      <c r="A903" s="46"/>
    </row>
    <row r="904" ht="14.25" customHeight="1">
      <c r="A904" s="46"/>
    </row>
    <row r="905" ht="14.25" customHeight="1">
      <c r="A905" s="46"/>
    </row>
    <row r="906" ht="14.25" customHeight="1">
      <c r="A906" s="46"/>
    </row>
    <row r="907" ht="14.25" customHeight="1">
      <c r="A907" s="46"/>
    </row>
    <row r="908" ht="14.25" customHeight="1">
      <c r="A908" s="46"/>
    </row>
    <row r="909" ht="14.25" customHeight="1">
      <c r="A909" s="46"/>
    </row>
    <row r="910" ht="14.25" customHeight="1">
      <c r="A910" s="46"/>
    </row>
    <row r="911" ht="14.25" customHeight="1">
      <c r="A911" s="46"/>
    </row>
    <row r="912" ht="14.25" customHeight="1">
      <c r="A912" s="46"/>
    </row>
    <row r="913" ht="14.25" customHeight="1">
      <c r="A913" s="46"/>
    </row>
    <row r="914" ht="14.25" customHeight="1">
      <c r="A914" s="46"/>
    </row>
    <row r="915" ht="14.25" customHeight="1">
      <c r="A915" s="46"/>
    </row>
    <row r="916" ht="14.25" customHeight="1">
      <c r="A916" s="46"/>
    </row>
    <row r="917" ht="14.25" customHeight="1">
      <c r="A917" s="46"/>
    </row>
    <row r="918" ht="14.25" customHeight="1">
      <c r="A918" s="46"/>
    </row>
    <row r="919" ht="14.25" customHeight="1">
      <c r="A919" s="46"/>
    </row>
    <row r="920" ht="14.25" customHeight="1">
      <c r="A920" s="46"/>
    </row>
    <row r="921" ht="14.25" customHeight="1">
      <c r="A921" s="46"/>
    </row>
    <row r="922" ht="14.25" customHeight="1">
      <c r="A922" s="46"/>
    </row>
    <row r="923" ht="14.25" customHeight="1">
      <c r="A923" s="46"/>
    </row>
    <row r="924" ht="14.25" customHeight="1">
      <c r="A924" s="46"/>
    </row>
    <row r="925" ht="14.25" customHeight="1">
      <c r="A925" s="46"/>
    </row>
    <row r="926" ht="14.25" customHeight="1">
      <c r="A926" s="46"/>
    </row>
    <row r="927" ht="14.25" customHeight="1">
      <c r="A927" s="46"/>
    </row>
    <row r="928" ht="14.25" customHeight="1">
      <c r="A928" s="46"/>
    </row>
    <row r="929" ht="14.25" customHeight="1">
      <c r="A929" s="46"/>
    </row>
    <row r="930" ht="14.25" customHeight="1">
      <c r="A930" s="46"/>
    </row>
    <row r="931" ht="14.25" customHeight="1">
      <c r="A931" s="46"/>
    </row>
    <row r="932" ht="14.25" customHeight="1">
      <c r="A932" s="46"/>
    </row>
    <row r="933" ht="14.25" customHeight="1">
      <c r="A933" s="46"/>
    </row>
    <row r="934" ht="14.25" customHeight="1">
      <c r="A934" s="46"/>
    </row>
    <row r="935" ht="14.25" customHeight="1">
      <c r="A935" s="46"/>
    </row>
    <row r="936" ht="14.25" customHeight="1">
      <c r="A936" s="46"/>
    </row>
    <row r="937" ht="14.25" customHeight="1">
      <c r="A937" s="46"/>
    </row>
    <row r="938" ht="14.25" customHeight="1">
      <c r="A938" s="46"/>
    </row>
    <row r="939" ht="14.25" customHeight="1">
      <c r="A939" s="46"/>
    </row>
    <row r="940" ht="14.25" customHeight="1">
      <c r="A940" s="46"/>
    </row>
    <row r="941" ht="14.25" customHeight="1">
      <c r="A941" s="46"/>
    </row>
    <row r="942" ht="14.25" customHeight="1">
      <c r="A942" s="46"/>
    </row>
    <row r="943" ht="14.25" customHeight="1">
      <c r="A943" s="46"/>
    </row>
    <row r="944" ht="14.25" customHeight="1">
      <c r="A944" s="46"/>
    </row>
    <row r="945" ht="14.25" customHeight="1">
      <c r="A945" s="46"/>
    </row>
    <row r="946" ht="14.25" customHeight="1">
      <c r="A946" s="46"/>
    </row>
    <row r="947" ht="14.25" customHeight="1">
      <c r="A947" s="46"/>
    </row>
    <row r="948" ht="14.25" customHeight="1">
      <c r="A948" s="46"/>
    </row>
    <row r="949" ht="14.25" customHeight="1">
      <c r="A949" s="46"/>
    </row>
    <row r="950" ht="14.25" customHeight="1">
      <c r="A950" s="46"/>
    </row>
    <row r="951" ht="14.25" customHeight="1">
      <c r="A951" s="46"/>
    </row>
    <row r="952" ht="14.25" customHeight="1">
      <c r="A952" s="46"/>
    </row>
    <row r="953" ht="14.25" customHeight="1">
      <c r="A953" s="46"/>
    </row>
    <row r="954" ht="14.25" customHeight="1">
      <c r="A954" s="46"/>
    </row>
    <row r="955" ht="14.25" customHeight="1">
      <c r="A955" s="46"/>
    </row>
    <row r="956" ht="14.25" customHeight="1">
      <c r="A956" s="46"/>
    </row>
    <row r="957" ht="14.25" customHeight="1">
      <c r="A957" s="46"/>
    </row>
    <row r="958" ht="14.25" customHeight="1">
      <c r="A958" s="46"/>
    </row>
    <row r="959" ht="14.25" customHeight="1">
      <c r="A959" s="46"/>
    </row>
    <row r="960" ht="14.25" customHeight="1">
      <c r="A960" s="46"/>
    </row>
    <row r="961" ht="14.25" customHeight="1">
      <c r="A961" s="46"/>
    </row>
    <row r="962" ht="14.25" customHeight="1">
      <c r="A962" s="46"/>
    </row>
    <row r="963" ht="14.25" customHeight="1">
      <c r="A963" s="46"/>
    </row>
    <row r="964" ht="14.25" customHeight="1">
      <c r="A964" s="46"/>
    </row>
    <row r="965" ht="14.25" customHeight="1">
      <c r="A965" s="46"/>
    </row>
    <row r="966" ht="14.25" customHeight="1">
      <c r="A966" s="46"/>
    </row>
    <row r="967" ht="14.25" customHeight="1">
      <c r="A967" s="46"/>
    </row>
    <row r="968" ht="14.25" customHeight="1">
      <c r="A968" s="46"/>
    </row>
    <row r="969" ht="14.25" customHeight="1">
      <c r="A969" s="46"/>
    </row>
    <row r="970" ht="14.25" customHeight="1">
      <c r="A970" s="46"/>
    </row>
    <row r="971" ht="14.25" customHeight="1">
      <c r="A971" s="46"/>
    </row>
    <row r="972" ht="14.25" customHeight="1">
      <c r="A972" s="46"/>
    </row>
    <row r="973" ht="14.25" customHeight="1">
      <c r="A973" s="46"/>
    </row>
    <row r="974" ht="14.25" customHeight="1">
      <c r="A974" s="46"/>
    </row>
    <row r="975" ht="14.25" customHeight="1">
      <c r="A975" s="46"/>
    </row>
    <row r="976" ht="14.25" customHeight="1">
      <c r="A976" s="46"/>
    </row>
    <row r="977" ht="14.25" customHeight="1">
      <c r="A977" s="46"/>
    </row>
    <row r="978" ht="14.25" customHeight="1">
      <c r="A978" s="46"/>
    </row>
    <row r="979" ht="14.25" customHeight="1">
      <c r="A979" s="46"/>
    </row>
    <row r="980" ht="14.25" customHeight="1">
      <c r="A980" s="46"/>
    </row>
    <row r="981" ht="14.25" customHeight="1">
      <c r="A981" s="46"/>
    </row>
    <row r="982" ht="14.25" customHeight="1">
      <c r="A982" s="46"/>
    </row>
    <row r="983" ht="14.25" customHeight="1">
      <c r="A983" s="46"/>
    </row>
    <row r="984" ht="14.25" customHeight="1">
      <c r="A984" s="46"/>
    </row>
    <row r="985" ht="14.25" customHeight="1">
      <c r="A985" s="46"/>
    </row>
    <row r="986" ht="14.25" customHeight="1">
      <c r="A986" s="46"/>
    </row>
    <row r="987" ht="14.25" customHeight="1">
      <c r="A987" s="46"/>
    </row>
    <row r="988" ht="14.25" customHeight="1">
      <c r="A988" s="46"/>
    </row>
    <row r="989" ht="14.25" customHeight="1">
      <c r="A989" s="46"/>
    </row>
    <row r="990" ht="14.25" customHeight="1">
      <c r="A990" s="46"/>
    </row>
    <row r="991" ht="14.25" customHeight="1">
      <c r="A991" s="46"/>
    </row>
    <row r="992" ht="14.25" customHeight="1">
      <c r="A992" s="46"/>
    </row>
    <row r="993" ht="14.25" customHeight="1">
      <c r="A993" s="46"/>
    </row>
    <row r="994" ht="14.25" customHeight="1">
      <c r="A994" s="46"/>
    </row>
    <row r="995" ht="14.25" customHeight="1">
      <c r="A995" s="46"/>
    </row>
    <row r="996" ht="14.25" customHeight="1">
      <c r="A996" s="46"/>
    </row>
    <row r="997" ht="14.25" customHeight="1">
      <c r="A997" s="46"/>
    </row>
    <row r="998" ht="14.25" customHeight="1">
      <c r="A998" s="46"/>
    </row>
    <row r="999" ht="14.25" customHeight="1">
      <c r="A999" s="46"/>
    </row>
    <row r="1000" ht="14.25" customHeight="1">
      <c r="A1000" s="46"/>
    </row>
  </sheetData>
  <drawing r:id="rId1"/>
</worksheet>
</file>