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Budget - actual" sheetId="1" r:id="rId1"/>
    <sheet name="2018 AV and Internet" sheetId="2" r:id="rId2"/>
    <sheet name="CC Expenses" sheetId="3" r:id="rId3"/>
    <sheet name="2017Detailed per menu" sheetId="4" r:id="rId4"/>
    <sheet name="2017technology" sheetId="5" r:id="rId5"/>
  </sheets>
  <calcPr calcId="145621"/>
</workbook>
</file>

<file path=xl/calcChain.xml><?xml version="1.0" encoding="utf-8"?>
<calcChain xmlns="http://schemas.openxmlformats.org/spreadsheetml/2006/main">
  <c r="D62" i="5" l="1"/>
  <c r="D61" i="5"/>
  <c r="D60" i="5"/>
  <c r="D59" i="5"/>
  <c r="D58" i="5"/>
  <c r="D55" i="5"/>
  <c r="D54" i="5"/>
  <c r="D53" i="5"/>
  <c r="D52" i="5"/>
  <c r="D51" i="5"/>
  <c r="D47" i="5"/>
  <c r="D46" i="5"/>
  <c r="D45" i="5"/>
  <c r="D44" i="5"/>
  <c r="F47" i="5" s="1"/>
  <c r="D43" i="5"/>
  <c r="D42" i="5"/>
  <c r="D39" i="5"/>
  <c r="D38" i="5"/>
  <c r="D37" i="5"/>
  <c r="D36" i="5"/>
  <c r="D35" i="5"/>
  <c r="D34" i="5"/>
  <c r="F39" i="5" s="1"/>
  <c r="O32" i="5"/>
  <c r="D30" i="5"/>
  <c r="D29" i="5"/>
  <c r="D28" i="5"/>
  <c r="D27" i="5"/>
  <c r="P26" i="5"/>
  <c r="O33" i="5" s="1"/>
  <c r="D26" i="5"/>
  <c r="D25" i="5"/>
  <c r="D24" i="5"/>
  <c r="D23" i="5"/>
  <c r="F30" i="5" s="1"/>
  <c r="D20" i="5"/>
  <c r="P19" i="5"/>
  <c r="O31" i="5" s="1"/>
  <c r="D19" i="5"/>
  <c r="D18" i="5"/>
  <c r="D17" i="5"/>
  <c r="D16" i="5"/>
  <c r="D15" i="5"/>
  <c r="D14" i="5"/>
  <c r="K12" i="5"/>
  <c r="D11" i="5"/>
  <c r="P10" i="5"/>
  <c r="O30" i="5" s="1"/>
  <c r="D10" i="5"/>
  <c r="D9" i="5"/>
  <c r="D8" i="5"/>
  <c r="D7" i="5"/>
  <c r="K6" i="5"/>
  <c r="K16" i="5" s="1"/>
  <c r="D6" i="5"/>
  <c r="D5" i="5"/>
  <c r="F11" i="5" s="1"/>
  <c r="O10" i="4"/>
  <c r="O14" i="4" s="1"/>
  <c r="B8" i="4" s="1"/>
  <c r="D14" i="3"/>
  <c r="E45" i="2"/>
  <c r="E44" i="2"/>
  <c r="E43" i="2"/>
  <c r="E38" i="2"/>
  <c r="E37" i="2"/>
  <c r="E36" i="2"/>
  <c r="J35" i="2"/>
  <c r="J45" i="2" s="1"/>
  <c r="E35" i="2"/>
  <c r="E39" i="2" s="1"/>
  <c r="E31" i="2"/>
  <c r="E30" i="2"/>
  <c r="E32" i="2" s="1"/>
  <c r="E25" i="2"/>
  <c r="E24" i="2"/>
  <c r="J23" i="2"/>
  <c r="E23" i="2"/>
  <c r="E26" i="2" s="1"/>
  <c r="J22" i="2"/>
  <c r="J33" i="2" s="1"/>
  <c r="E22" i="2"/>
  <c r="J20" i="2"/>
  <c r="E19" i="2"/>
  <c r="E20" i="2" s="1"/>
  <c r="E18" i="2"/>
  <c r="E13" i="2"/>
  <c r="E12" i="2"/>
  <c r="J11" i="2"/>
  <c r="E11" i="2"/>
  <c r="E14" i="2" s="1"/>
  <c r="J10" i="2"/>
  <c r="E10" i="2"/>
  <c r="E7" i="2"/>
  <c r="E5" i="2"/>
  <c r="J4" i="2"/>
  <c r="E4" i="2"/>
  <c r="E8" i="2" s="1"/>
  <c r="J3" i="2"/>
  <c r="J8" i="2" s="1"/>
  <c r="J47" i="2" s="1"/>
  <c r="D119" i="1"/>
  <c r="D112" i="1"/>
  <c r="D111" i="1"/>
  <c r="D110" i="1"/>
  <c r="D109" i="1"/>
  <c r="D113" i="1" s="1"/>
  <c r="D103" i="1"/>
  <c r="D104" i="1" s="1"/>
  <c r="D102" i="1"/>
  <c r="D95" i="1"/>
  <c r="D94" i="1"/>
  <c r="D93" i="1"/>
  <c r="D92" i="1"/>
  <c r="D96" i="1" s="1"/>
  <c r="D86" i="1"/>
  <c r="D85" i="1"/>
  <c r="D87" i="1" s="1"/>
  <c r="D84" i="1"/>
  <c r="D81" i="1"/>
  <c r="D80" i="1"/>
  <c r="D82" i="1" s="1"/>
  <c r="D79" i="1"/>
  <c r="D76" i="1"/>
  <c r="D75" i="1"/>
  <c r="D77" i="1" s="1"/>
  <c r="D74" i="1"/>
  <c r="D71" i="1"/>
  <c r="D70" i="1"/>
  <c r="D72" i="1" s="1"/>
  <c r="D69" i="1"/>
  <c r="D60" i="1"/>
  <c r="D59" i="1"/>
  <c r="D56" i="1"/>
  <c r="D55" i="1"/>
  <c r="D54" i="1"/>
  <c r="E57" i="1" s="1"/>
  <c r="D51" i="1"/>
  <c r="D61" i="1" s="1"/>
  <c r="D49" i="1"/>
  <c r="D48" i="1"/>
  <c r="D47" i="1"/>
  <c r="E52" i="1" s="1"/>
  <c r="E45" i="1"/>
  <c r="D44" i="1"/>
  <c r="D43" i="1"/>
  <c r="D26" i="1"/>
  <c r="D25" i="1"/>
  <c r="D23" i="1"/>
  <c r="D22" i="1"/>
  <c r="D31" i="1" s="1"/>
  <c r="D34" i="1" s="1"/>
  <c r="D21" i="1"/>
  <c r="D16" i="1"/>
  <c r="D15" i="1"/>
  <c r="D17" i="1" s="1"/>
  <c r="D11" i="1"/>
  <c r="D10" i="1"/>
  <c r="D9" i="1"/>
  <c r="D8" i="1"/>
  <c r="D7" i="1"/>
  <c r="D12" i="1" s="1"/>
  <c r="D126" i="1" l="1"/>
  <c r="D125" i="1"/>
  <c r="D128" i="1" s="1"/>
  <c r="D62" i="1"/>
  <c r="D63" i="1" s="1"/>
  <c r="O35" i="5"/>
  <c r="D127" i="1"/>
  <c r="D88" i="1"/>
  <c r="F64" i="5"/>
  <c r="E47" i="2"/>
  <c r="D121" i="1" l="1"/>
  <c r="D122" i="1" l="1"/>
  <c r="D123" i="1"/>
  <c r="D131" i="1" s="1"/>
  <c r="D133" i="1" s="1"/>
</calcChain>
</file>

<file path=xl/sharedStrings.xml><?xml version="1.0" encoding="utf-8"?>
<sst xmlns="http://schemas.openxmlformats.org/spreadsheetml/2006/main" count="370" uniqueCount="211">
  <si>
    <t>2018 Evergreen International Conference Budget - FINAL NUMBERS</t>
  </si>
  <si>
    <t>ITEM</t>
  </si>
  <si>
    <t>COMPANY</t>
  </si>
  <si>
    <t>PURCHASE DATE</t>
  </si>
  <si>
    <t>AMOUNT</t>
  </si>
  <si>
    <t>NOTES</t>
  </si>
  <si>
    <t>Lanyards (500 Green)</t>
  </si>
  <si>
    <t>Kenny Products</t>
  </si>
  <si>
    <t>amt</t>
  </si>
  <si>
    <t>qty</t>
  </si>
  <si>
    <t>total</t>
  </si>
  <si>
    <t>Board Rm &amp; Mtg Rooms 101-104</t>
  </si>
  <si>
    <t>Mtg Rooms 101-102</t>
  </si>
  <si>
    <t>General EG Funds, not conference</t>
  </si>
  <si>
    <t>Projectors</t>
  </si>
  <si>
    <t>Tote Bags</t>
  </si>
  <si>
    <t>4imprint.com</t>
  </si>
  <si>
    <t>Internet Connection, Wired Shared 3MB</t>
  </si>
  <si>
    <t>Not in original budget, added</t>
  </si>
  <si>
    <t>Badges/Badge Holders</t>
  </si>
  <si>
    <t>IDVILLE</t>
  </si>
  <si>
    <t>Part of original budget</t>
  </si>
  <si>
    <t>Ribbons</t>
  </si>
  <si>
    <t>Name Badge Productions</t>
  </si>
  <si>
    <t>Promotional supplies?</t>
  </si>
  <si>
    <t>T-Shirts</t>
  </si>
  <si>
    <t>Works in Progress NYC</t>
  </si>
  <si>
    <t>Merchandise Table Sponsorship, comes out of merchandise budget, acc. to Kathy Lussier</t>
  </si>
  <si>
    <t>Keychains</t>
  </si>
  <si>
    <t>Ethical Swag</t>
  </si>
  <si>
    <t>Hats?</t>
  </si>
  <si>
    <t>Merchandise Table Sponsorshiip, comes out of merchandise budget, acc. to Kathy Lussier</t>
  </si>
  <si>
    <t>Annual Report</t>
  </si>
  <si>
    <t>Minuteman Press</t>
  </si>
  <si>
    <t>Not in original budget, but a sponsorship</t>
  </si>
  <si>
    <t>Signs</t>
  </si>
  <si>
    <t>Direct Impaqt</t>
  </si>
  <si>
    <t>Revenue</t>
  </si>
  <si>
    <t>Program</t>
  </si>
  <si>
    <t xml:space="preserve">Line item </t>
  </si>
  <si>
    <t>amount</t>
  </si>
  <si>
    <t>quantity</t>
  </si>
  <si>
    <t>Slimline Lectern Mic</t>
  </si>
  <si>
    <t>Internet, Wireless Custom SSID</t>
  </si>
  <si>
    <t>Bring Your Own Projector Pkg</t>
  </si>
  <si>
    <t>Registration ***</t>
  </si>
  <si>
    <t>full conference, early</t>
  </si>
  <si>
    <t>Mtg Rooms 103-104</t>
  </si>
  <si>
    <t>subtotal</t>
  </si>
  <si>
    <t>full conference, regular</t>
  </si>
  <si>
    <t>pre-conference</t>
  </si>
  <si>
    <t>Jr. Ballroom &amp; Mtg Rooms 101-104</t>
  </si>
  <si>
    <t>Junior Ballroom</t>
  </si>
  <si>
    <t>single day, early</t>
  </si>
  <si>
    <t>single day, regular</t>
  </si>
  <si>
    <t>sub-total</t>
  </si>
  <si>
    <t>Projector</t>
  </si>
  <si>
    <t>Video, VGA 1X4 DA</t>
  </si>
  <si>
    <t>slimline lectern mic</t>
  </si>
  <si>
    <t>Exhibitors***</t>
  </si>
  <si>
    <t>Early</t>
  </si>
  <si>
    <t>Mtg Room 101, 102, 103,104</t>
  </si>
  <si>
    <t>Regular</t>
  </si>
  <si>
    <t>Sponsorships***</t>
  </si>
  <si>
    <t>Champion</t>
  </si>
  <si>
    <t>Advocate</t>
  </si>
  <si>
    <t>Ally</t>
  </si>
  <si>
    <t>Donations</t>
  </si>
  <si>
    <t>extra reg, early</t>
  </si>
  <si>
    <t>extra reg, regular</t>
  </si>
  <si>
    <t>total cost</t>
  </si>
  <si>
    <t>details</t>
  </si>
  <si>
    <t>Wednesday</t>
  </si>
  <si>
    <t>Luncheon</t>
  </si>
  <si>
    <t>build your own lunch buffet, choices TBD</t>
  </si>
  <si>
    <t>Reception breakdown</t>
  </si>
  <si>
    <t>Thursday</t>
  </si>
  <si>
    <t>Breakfast</t>
  </si>
  <si>
    <t>Brawny Breakfast (30) + "Stay Fit w/ super foods" add on (8)</t>
  </si>
  <si>
    <t>artful arrangements: pita chips, art breads, humus, tapenade &amp; Romesco, $7per</t>
  </si>
  <si>
    <t>Snack</t>
  </si>
  <si>
    <t>TOTAL ALL REVENUE</t>
  </si>
  <si>
    <t>make a break</t>
  </si>
  <si>
    <t>artisian cheese display w/ array of cheese, baguettes, crackers toasted almonds, $8per</t>
  </si>
  <si>
    <t>Reception</t>
  </si>
  <si>
    <t>See breakdown</t>
  </si>
  <si>
    <t>vegetable crudites with buttermilk ranch, $6per</t>
  </si>
  <si>
    <t>Jr. Ballroom &amp; Mtg Rooms 101-102</t>
  </si>
  <si>
    <t>food total</t>
  </si>
  <si>
    <t>Friday</t>
  </si>
  <si>
    <t>bar, 1 ticket per, max cost $8per</t>
  </si>
  <si>
    <t>Core continental w/ steel cut oats (18) + "Fresh from the farm" add on (12)</t>
  </si>
  <si>
    <t>TOTAL</t>
  </si>
  <si>
    <t>Saturday</t>
  </si>
  <si>
    <t>Core continental w/ assorted yogurts (18) + assorted breakfast sandwiches (5)</t>
  </si>
  <si>
    <t>Expenses</t>
  </si>
  <si>
    <t>Food &amp; Beverage</t>
  </si>
  <si>
    <t>Comp'd</t>
  </si>
  <si>
    <t>Monday (4/30)</t>
  </si>
  <si>
    <t>Mtg Rm 101, 102</t>
  </si>
  <si>
    <t>All day beverage</t>
  </si>
  <si>
    <t>Tuesday (5/1)</t>
  </si>
  <si>
    <t>Total AV</t>
  </si>
  <si>
    <t>Afternoon snack</t>
  </si>
  <si>
    <t>Reception Bar (minus $200 bartender fee)</t>
  </si>
  <si>
    <t>Reception Food (minus $225 chef's fee)</t>
  </si>
  <si>
    <t>Total Internet</t>
  </si>
  <si>
    <t>Wednesday (5/2)</t>
  </si>
  <si>
    <t>Thursday (5/3)</t>
  </si>
  <si>
    <t>Half Day beverage</t>
  </si>
  <si>
    <t xml:space="preserve">sub-total </t>
  </si>
  <si>
    <t>&lt;-- $26,000 minimum per contract</t>
  </si>
  <si>
    <t>plus management tax 22%</t>
  </si>
  <si>
    <t>Meeting Room Rental</t>
  </si>
  <si>
    <t>Monday Hack Fest Session (4/30)</t>
  </si>
  <si>
    <t>Junior Ballroom PreFunction</t>
  </si>
  <si>
    <t>Tech per room</t>
  </si>
  <si>
    <t>Internet</t>
  </si>
  <si>
    <t>Wed - Sat</t>
  </si>
  <si>
    <t>Labor</t>
  </si>
  <si>
    <t xml:space="preserve">Wed. </t>
  </si>
  <si>
    <t>Covington 1</t>
  </si>
  <si>
    <t>Meeting Room 101, 102, 103, 104</t>
  </si>
  <si>
    <t>Boardroom</t>
  </si>
  <si>
    <t>./day</t>
  </si>
  <si>
    <t>people</t>
  </si>
  <si>
    <t>hourly</t>
  </si>
  <si>
    <t># of hrs</t>
  </si>
  <si>
    <t>tier 1</t>
  </si>
  <si>
    <t>sm projection support package</t>
  </si>
  <si>
    <t>Tuesday setup</t>
  </si>
  <si>
    <t>tripod</t>
  </si>
  <si>
    <t>Tuesday Session Rooms</t>
  </si>
  <si>
    <t>tier 2</t>
  </si>
  <si>
    <t>stand</t>
  </si>
  <si>
    <t>safelock</t>
  </si>
  <si>
    <t>Wed/Thurs convert</t>
  </si>
  <si>
    <t>sm mtg room cable package</t>
  </si>
  <si>
    <t>podium</t>
  </si>
  <si>
    <t xml:space="preserve">Junior Ballroom </t>
  </si>
  <si>
    <t>microphone</t>
  </si>
  <si>
    <t>Wednesday Session Rooms</t>
  </si>
  <si>
    <t>Sat teardown</t>
  </si>
  <si>
    <t>Covington 2</t>
  </si>
  <si>
    <t>Thurs/Fri</t>
  </si>
  <si>
    <t>Tier 1</t>
  </si>
  <si>
    <t>Tier 2</t>
  </si>
  <si>
    <t>Labor total</t>
  </si>
  <si>
    <t xml:space="preserve"> </t>
  </si>
  <si>
    <t>Thursday Session Rooms</t>
  </si>
  <si>
    <t>Meeting Room 101, 102</t>
  </si>
  <si>
    <t>Covington 3</t>
  </si>
  <si>
    <t>sub-total w/Discount</t>
  </si>
  <si>
    <t>Wed</t>
  </si>
  <si>
    <t>Keynote Speaker</t>
  </si>
  <si>
    <t>travel</t>
  </si>
  <si>
    <t>Thurs</t>
  </si>
  <si>
    <t>Thur &amp; Fri</t>
  </si>
  <si>
    <t>Fri</t>
  </si>
  <si>
    <t>Riverview Ballroom</t>
  </si>
  <si>
    <t>Satur</t>
  </si>
  <si>
    <t>speaker stand</t>
  </si>
  <si>
    <t>Internet total</t>
  </si>
  <si>
    <t>meals &amp; incidentals</t>
  </si>
  <si>
    <t>speaker</t>
  </si>
  <si>
    <t>mixer</t>
  </si>
  <si>
    <t>honorarium</t>
  </si>
  <si>
    <t>Madison Room</t>
  </si>
  <si>
    <t>*</t>
  </si>
  <si>
    <t>hotel</t>
  </si>
  <si>
    <t>Wed. only</t>
  </si>
  <si>
    <t>Riverview I</t>
  </si>
  <si>
    <t>Audio Visual</t>
  </si>
  <si>
    <t>equipment, M only</t>
  </si>
  <si>
    <t>equipment, T &amp; W</t>
  </si>
  <si>
    <t>equipment, Th only</t>
  </si>
  <si>
    <t>22% service fee</t>
  </si>
  <si>
    <t>total Audio Visual</t>
  </si>
  <si>
    <t>SCCC Miscellaneous</t>
  </si>
  <si>
    <t>internet access (mtg rooms wired per day)</t>
  </si>
  <si>
    <t>Electrical for whole week</t>
  </si>
  <si>
    <t>Equipment total</t>
  </si>
  <si>
    <t>Vendor Booths</t>
  </si>
  <si>
    <t>Risers</t>
  </si>
  <si>
    <t>Bartender Fee</t>
  </si>
  <si>
    <t>Chef's Fee</t>
  </si>
  <si>
    <t>Other Miscellaneous</t>
  </si>
  <si>
    <t>Insurance (per paragraph 10 of contract)</t>
  </si>
  <si>
    <t>badges/badge holders</t>
  </si>
  <si>
    <t>promotional supplies</t>
  </si>
  <si>
    <t>***</t>
  </si>
  <si>
    <t>tote bags</t>
  </si>
  <si>
    <t>****</t>
  </si>
  <si>
    <t>Total before tourism tax</t>
  </si>
  <si>
    <t>Tourism tax 1%</t>
  </si>
  <si>
    <t>TOTAL SCCC</t>
  </si>
  <si>
    <t>*****</t>
  </si>
  <si>
    <t>Fees</t>
  </si>
  <si>
    <t>credit card fees</t>
  </si>
  <si>
    <t>2.9%+$0.30ea</t>
  </si>
  <si>
    <t>**</t>
  </si>
  <si>
    <t>Eventbrite registation fees</t>
  </si>
  <si>
    <t>2.5%+$0.99ea</t>
  </si>
  <si>
    <t>Software Freedom Conservancy rep fees</t>
  </si>
  <si>
    <t>TOTAL ALL EXPENSES</t>
  </si>
  <si>
    <t>net</t>
  </si>
  <si>
    <t>*All projectors will be loaned by MOBIUS to the event</t>
  </si>
  <si>
    <t>**This assumes that all registrations are paid through paypal, and that exhibitors &amp; sponsors pay the SFC directly</t>
  </si>
  <si>
    <t>***Numbers reflected here are from the 2017 Evergreen Conference</t>
  </si>
  <si>
    <t>****Vendor Sponsored</t>
  </si>
  <si>
    <t>***** Rounding errors- bill was $49,697.26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</si>
</sst>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\,\ mmmm\ d"/>
    <numFmt numFmtId="165" formatCode="&quot;$&quot;#,##0.00"/>
    <numFmt numFmtId="166" formatCode="m/d/yy"/>
    <numFmt numFmtId="167" formatCode="&quot;$&quot;#,##0"/>
  </numFmts>
  <fonts count="17">
    <font>
      <sz val="11"/>
      <color rgb="FF000000"/>
      <name val="Calibri"/>
    </font>
    <font>
      <sz val="11"/>
      <name val="Calibri"/>
    </font>
    <font>
      <b/>
      <sz val="11"/>
      <name val="Calibri"/>
    </font>
    <font>
      <sz val="14"/>
      <color rgb="FF000000"/>
      <name val="Arial"/>
    </font>
    <font>
      <u/>
      <sz val="11"/>
      <color rgb="FF0000FF"/>
      <name val="Calibri"/>
    </font>
    <font>
      <sz val="10"/>
      <color rgb="FF000000"/>
      <name val="Arial"/>
    </font>
    <font>
      <sz val="11"/>
      <color rgb="FF222222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Calibri"/>
    </font>
    <font>
      <i/>
      <sz val="10"/>
      <color rgb="FF000000"/>
      <name val="Arial"/>
    </font>
    <font>
      <b/>
      <i/>
      <sz val="11"/>
      <name val="Calibri"/>
    </font>
    <font>
      <sz val="11"/>
      <color rgb="FF000000"/>
      <name val="Arial"/>
    </font>
    <font>
      <sz val="11"/>
      <color rgb="FF000000"/>
      <name val="Inconsolata"/>
    </font>
    <font>
      <b/>
      <sz val="11"/>
      <color rgb="FF000000"/>
      <name val="Calibri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0" fontId="1" fillId="2" borderId="0" xfId="0" applyFont="1" applyFill="1"/>
    <xf numFmtId="14" fontId="1" fillId="0" borderId="0" xfId="0" applyNumberFormat="1" applyFont="1" applyAlignment="1"/>
    <xf numFmtId="0" fontId="1" fillId="2" borderId="0" xfId="0" applyFont="1" applyFill="1" applyAlignment="1"/>
    <xf numFmtId="165" fontId="1" fillId="0" borderId="0" xfId="0" applyNumberFormat="1" applyFont="1" applyAlignment="1"/>
    <xf numFmtId="0" fontId="3" fillId="0" borderId="0" xfId="0" applyFont="1" applyAlignment="1"/>
    <xf numFmtId="165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165" fontId="6" fillId="3" borderId="0" xfId="0" applyNumberFormat="1" applyFont="1" applyFill="1" applyAlignment="1"/>
    <xf numFmtId="0" fontId="5" fillId="0" borderId="0" xfId="0" applyFont="1" applyAlignment="1"/>
    <xf numFmtId="166" fontId="1" fillId="0" borderId="0" xfId="0" applyNumberFormat="1" applyFont="1" applyAlignment="1"/>
    <xf numFmtId="0" fontId="7" fillId="4" borderId="1" xfId="0" applyFont="1" applyFill="1" applyBorder="1" applyAlignment="1"/>
    <xf numFmtId="0" fontId="5" fillId="4" borderId="1" xfId="0" applyFont="1" applyFill="1" applyBorder="1" applyAlignment="1"/>
    <xf numFmtId="165" fontId="1" fillId="0" borderId="0" xfId="0" applyNumberFormat="1" applyFont="1"/>
    <xf numFmtId="0" fontId="7" fillId="4" borderId="1" xfId="0" applyFont="1" applyFill="1" applyBorder="1" applyAlignment="1">
      <alignment horizontal="right"/>
    </xf>
    <xf numFmtId="0" fontId="7" fillId="0" borderId="0" xfId="0" applyFont="1" applyAlignment="1"/>
    <xf numFmtId="165" fontId="1" fillId="0" borderId="0" xfId="0" applyNumberFormat="1" applyFont="1"/>
    <xf numFmtId="0" fontId="7" fillId="0" borderId="0" xfId="0" applyFont="1" applyAlignment="1">
      <alignment horizontal="right"/>
    </xf>
    <xf numFmtId="167" fontId="1" fillId="0" borderId="0" xfId="0" applyNumberFormat="1" applyFont="1" applyAlignment="1"/>
    <xf numFmtId="0" fontId="8" fillId="0" borderId="0" xfId="0" applyFont="1" applyAlignment="1"/>
    <xf numFmtId="165" fontId="2" fillId="0" borderId="0" xfId="0" applyNumberFormat="1" applyFont="1"/>
    <xf numFmtId="165" fontId="5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/>
    </xf>
    <xf numFmtId="0" fontId="0" fillId="0" borderId="0" xfId="0" applyFont="1" applyAlignment="1"/>
    <xf numFmtId="165" fontId="8" fillId="0" borderId="0" xfId="0" applyNumberFormat="1" applyFont="1" applyAlignment="1"/>
    <xf numFmtId="165" fontId="5" fillId="0" borderId="0" xfId="0" applyNumberFormat="1" applyFont="1" applyAlignment="1"/>
    <xf numFmtId="0" fontId="2" fillId="0" borderId="0" xfId="0" applyFont="1"/>
    <xf numFmtId="0" fontId="0" fillId="0" borderId="0" xfId="0" applyFont="1" applyAlignment="1"/>
    <xf numFmtId="164" fontId="1" fillId="0" borderId="0" xfId="0" applyNumberFormat="1" applyFont="1" applyAlignment="1"/>
    <xf numFmtId="165" fontId="9" fillId="0" borderId="0" xfId="0" applyNumberFormat="1" applyFont="1" applyAlignment="1"/>
    <xf numFmtId="0" fontId="5" fillId="2" borderId="1" xfId="0" applyFont="1" applyFill="1" applyBorder="1" applyAlignment="1"/>
    <xf numFmtId="0" fontId="10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165" fontId="2" fillId="0" borderId="0" xfId="0" applyNumberFormat="1" applyFont="1" applyAlignment="1"/>
    <xf numFmtId="165" fontId="10" fillId="0" borderId="0" xfId="0" applyNumberFormat="1" applyFont="1" applyAlignment="1"/>
    <xf numFmtId="165" fontId="12" fillId="0" borderId="0" xfId="0" applyNumberFormat="1" applyFont="1"/>
    <xf numFmtId="3" fontId="5" fillId="0" borderId="0" xfId="0" applyNumberFormat="1" applyFont="1" applyAlignment="1"/>
    <xf numFmtId="0" fontId="5" fillId="4" borderId="1" xfId="0" applyFont="1" applyFill="1" applyBorder="1" applyAlignment="1">
      <alignment horizontal="right"/>
    </xf>
    <xf numFmtId="0" fontId="13" fillId="0" borderId="2" xfId="0" applyFont="1" applyBorder="1" applyAlignment="1"/>
    <xf numFmtId="0" fontId="7" fillId="3" borderId="0" xfId="0" applyFont="1" applyFill="1" applyAlignment="1"/>
    <xf numFmtId="0" fontId="5" fillId="3" borderId="0" xfId="0" applyFont="1" applyFill="1" applyAlignment="1"/>
    <xf numFmtId="165" fontId="5" fillId="3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0" fontId="14" fillId="3" borderId="0" xfId="0" applyFont="1" applyFill="1" applyAlignment="1"/>
    <xf numFmtId="0" fontId="7" fillId="3" borderId="0" xfId="0" applyFont="1" applyFill="1" applyAlignment="1">
      <alignment horizontal="right"/>
    </xf>
    <xf numFmtId="0" fontId="15" fillId="0" borderId="0" xfId="0" applyFont="1" applyAlignment="1"/>
    <xf numFmtId="0" fontId="16" fillId="3" borderId="0" xfId="0" applyFont="1" applyFill="1" applyAlignment="1">
      <alignment horizontal="right"/>
    </xf>
    <xf numFmtId="165" fontId="11" fillId="0" borderId="0" xfId="0" applyNumberFormat="1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/>
    <xf numFmtId="0" fontId="15" fillId="0" borderId="0" xfId="0" applyFont="1" applyAlignment="1">
      <alignment horizontal="right"/>
    </xf>
    <xf numFmtId="0" fontId="13" fillId="0" borderId="2" xfId="0" applyFont="1" applyBorder="1" applyAlignment="1"/>
    <xf numFmtId="0" fontId="5" fillId="4" borderId="0" xfId="0" applyFont="1" applyFill="1" applyAlignment="1"/>
    <xf numFmtId="165" fontId="8" fillId="0" borderId="0" xfId="0" applyNumberFormat="1" applyFont="1" applyAlignment="1"/>
    <xf numFmtId="0" fontId="5" fillId="5" borderId="0" xfId="0" applyFont="1" applyFill="1" applyAlignment="1"/>
    <xf numFmtId="165" fontId="5" fillId="5" borderId="0" xfId="0" applyNumberFormat="1" applyFont="1" applyFill="1" applyAlignment="1"/>
    <xf numFmtId="0" fontId="5" fillId="5" borderId="0" xfId="0" applyFont="1" applyFill="1" applyAlignment="1"/>
    <xf numFmtId="0" fontId="13" fillId="0" borderId="0" xfId="0" applyFont="1" applyAlignment="1"/>
    <xf numFmtId="0" fontId="5" fillId="4" borderId="0" xfId="0" applyFont="1" applyFill="1" applyAlignment="1">
      <alignment horizontal="right"/>
    </xf>
    <xf numFmtId="0" fontId="15" fillId="0" borderId="0" xfId="0" applyFont="1" applyAlignment="1"/>
    <xf numFmtId="16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8" fillId="5" borderId="0" xfId="0" applyFont="1" applyFill="1" applyAlignment="1"/>
    <xf numFmtId="165" fontId="5" fillId="5" borderId="0" xfId="0" applyNumberFormat="1" applyFont="1" applyFill="1" applyAlignment="1"/>
    <xf numFmtId="0" fontId="5" fillId="0" borderId="1" xfId="0" applyFont="1" applyBorder="1" applyAlignment="1"/>
    <xf numFmtId="165" fontId="8" fillId="4" borderId="1" xfId="0" applyNumberFormat="1" applyFont="1" applyFill="1" applyBorder="1" applyAlignment="1"/>
    <xf numFmtId="9" fontId="5" fillId="5" borderId="0" xfId="0" applyNumberFormat="1" applyFont="1" applyFill="1" applyAlignment="1"/>
    <xf numFmtId="2" fontId="5" fillId="5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4impri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37"/>
  <sheetViews>
    <sheetView tabSelected="1" workbookViewId="0"/>
  </sheetViews>
  <sheetFormatPr defaultColWidth="17.28515625" defaultRowHeight="15" customHeight="1"/>
  <cols>
    <col min="1" max="1" width="37.5703125" customWidth="1"/>
    <col min="2" max="2" width="10.42578125" customWidth="1"/>
    <col min="3" max="3" width="25.28515625" customWidth="1"/>
    <col min="4" max="4" width="12.5703125" customWidth="1"/>
    <col min="5" max="22" width="8.85546875" customWidth="1"/>
  </cols>
  <sheetData>
    <row r="1" spans="1:22" ht="17.25" customHeight="1">
      <c r="A1" s="8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2.75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 customHeight="1">
      <c r="A3" s="15" t="s">
        <v>37</v>
      </c>
      <c r="B3" s="16"/>
      <c r="C3" s="16"/>
      <c r="D3" s="1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 customHeight="1">
      <c r="A4" s="15" t="s">
        <v>39</v>
      </c>
      <c r="B4" s="15" t="s">
        <v>40</v>
      </c>
      <c r="C4" s="15" t="s">
        <v>41</v>
      </c>
      <c r="D4" s="18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 customHeight="1">
      <c r="A5" s="19"/>
      <c r="B5" s="19"/>
      <c r="C5" s="19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 customHeight="1">
      <c r="A6" s="23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 customHeight="1">
      <c r="A7" s="11" t="s">
        <v>46</v>
      </c>
      <c r="B7" s="25">
        <v>220</v>
      </c>
      <c r="C7" s="13">
        <v>110</v>
      </c>
      <c r="D7" s="25">
        <f t="shared" ref="D7:D11" si="0">B7*C7</f>
        <v>24200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 customHeight="1">
      <c r="A8" s="11" t="s">
        <v>49</v>
      </c>
      <c r="B8" s="25">
        <v>250</v>
      </c>
      <c r="C8" s="13">
        <v>42</v>
      </c>
      <c r="D8" s="25">
        <f t="shared" si="0"/>
        <v>10500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 customHeight="1">
      <c r="A9" s="11" t="s">
        <v>50</v>
      </c>
      <c r="B9" s="25">
        <v>80</v>
      </c>
      <c r="C9" s="13">
        <v>61</v>
      </c>
      <c r="D9" s="25">
        <f t="shared" si="0"/>
        <v>4880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 customHeight="1">
      <c r="A10" s="11" t="s">
        <v>53</v>
      </c>
      <c r="B10" s="25">
        <v>110</v>
      </c>
      <c r="C10" s="13">
        <v>5</v>
      </c>
      <c r="D10" s="25">
        <f t="shared" si="0"/>
        <v>550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 customHeight="1">
      <c r="A11" s="11" t="s">
        <v>54</v>
      </c>
      <c r="B11" s="25">
        <v>125</v>
      </c>
      <c r="C11" s="13">
        <v>3</v>
      </c>
      <c r="D11" s="25">
        <f t="shared" si="0"/>
        <v>375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 customHeight="1">
      <c r="A12" s="11"/>
      <c r="B12" s="25"/>
      <c r="C12" s="28" t="s">
        <v>55</v>
      </c>
      <c r="D12" s="30">
        <f>SUM(D7:D11)</f>
        <v>40505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 customHeight="1">
      <c r="A13" s="11"/>
      <c r="B13" s="25"/>
      <c r="C13" s="11"/>
      <c r="D13" s="2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 customHeight="1">
      <c r="A14" s="23" t="s">
        <v>59</v>
      </c>
      <c r="B14" s="25"/>
      <c r="C14" s="11"/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 customHeight="1">
      <c r="A15" s="11" t="s">
        <v>60</v>
      </c>
      <c r="B15" s="31">
        <v>850</v>
      </c>
      <c r="C15" s="13">
        <v>7</v>
      </c>
      <c r="D15" s="25">
        <f t="shared" ref="D15:D16" si="1">C15*B15</f>
        <v>5950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 customHeight="1">
      <c r="A16" s="11" t="s">
        <v>62</v>
      </c>
      <c r="B16" s="31">
        <v>975</v>
      </c>
      <c r="C16" s="13">
        <v>2</v>
      </c>
      <c r="D16" s="25">
        <f t="shared" si="1"/>
        <v>1950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 customHeight="1">
      <c r="A17" s="11"/>
      <c r="B17" s="25"/>
      <c r="C17" s="28" t="s">
        <v>55</v>
      </c>
      <c r="D17" s="30">
        <f>D16+D15</f>
        <v>7900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 customHeight="1">
      <c r="A18" s="11"/>
      <c r="B18" s="25"/>
      <c r="C18" s="11"/>
      <c r="D18" s="2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 customHeight="1">
      <c r="A19" s="11"/>
      <c r="B19" s="25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 customHeight="1">
      <c r="A20" s="23" t="s">
        <v>63</v>
      </c>
      <c r="B20" s="25"/>
      <c r="C20" s="11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 customHeight="1">
      <c r="A21" s="11" t="s">
        <v>64</v>
      </c>
      <c r="B21" s="25">
        <v>5000</v>
      </c>
      <c r="C21" s="13">
        <v>3</v>
      </c>
      <c r="D21" s="25">
        <f t="shared" ref="D21:D23" si="2">B21*C21</f>
        <v>15000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 customHeight="1">
      <c r="A22" s="13" t="s">
        <v>65</v>
      </c>
      <c r="B22" s="25">
        <v>2500</v>
      </c>
      <c r="C22" s="13">
        <v>2</v>
      </c>
      <c r="D22" s="25">
        <f t="shared" si="2"/>
        <v>5000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 customHeight="1">
      <c r="A23" s="11" t="s">
        <v>66</v>
      </c>
      <c r="B23" s="31">
        <v>1250</v>
      </c>
      <c r="C23" s="13">
        <v>6</v>
      </c>
      <c r="D23" s="25">
        <f t="shared" si="2"/>
        <v>7500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 customHeight="1">
      <c r="A24" s="13" t="s">
        <v>67</v>
      </c>
      <c r="B24" s="31">
        <v>1570</v>
      </c>
      <c r="C24" s="11"/>
      <c r="D24" s="31">
        <v>1570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 customHeight="1">
      <c r="A25" s="13" t="s">
        <v>68</v>
      </c>
      <c r="B25" s="31">
        <v>220</v>
      </c>
      <c r="C25" s="13">
        <v>2</v>
      </c>
      <c r="D25" s="25">
        <f t="shared" ref="D25:D26" si="3">C25*B25</f>
        <v>440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 customHeight="1">
      <c r="A26" s="13" t="s">
        <v>69</v>
      </c>
      <c r="B26" s="31">
        <v>250</v>
      </c>
      <c r="C26" s="13">
        <v>4</v>
      </c>
      <c r="D26" s="25">
        <f t="shared" si="3"/>
        <v>1000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 customHeight="1">
      <c r="A31" s="11"/>
      <c r="B31" s="11"/>
      <c r="C31" s="28" t="s">
        <v>55</v>
      </c>
      <c r="D31" s="30">
        <f>SUM(D20:D30)</f>
        <v>30510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>
      <c r="A34" s="15"/>
      <c r="B34" s="15"/>
      <c r="C34" s="18" t="s">
        <v>81</v>
      </c>
      <c r="D34" s="35">
        <f>D31+D17+D12</f>
        <v>78915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2.75" customHeight="1">
      <c r="A36" s="36"/>
      <c r="B36" s="36"/>
      <c r="C36" s="36"/>
      <c r="D36" s="3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 customHeight="1">
      <c r="A37" s="11"/>
      <c r="B37" s="11"/>
      <c r="C37" s="11"/>
      <c r="D37" s="11"/>
      <c r="E37" s="11"/>
      <c r="F37" s="11"/>
      <c r="G37" s="37"/>
      <c r="H37" s="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2.75" customHeight="1">
      <c r="A38" s="15" t="s">
        <v>95</v>
      </c>
      <c r="B38" s="16"/>
      <c r="C38" s="16"/>
      <c r="D38" s="16"/>
      <c r="E38" s="11"/>
      <c r="F38" s="11"/>
      <c r="G38" s="37"/>
      <c r="H38" s="3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 customHeight="1">
      <c r="A39" s="15" t="s">
        <v>39</v>
      </c>
      <c r="B39" s="15" t="s">
        <v>40</v>
      </c>
      <c r="C39" s="15" t="s">
        <v>41</v>
      </c>
      <c r="D39" s="18" t="s">
        <v>10</v>
      </c>
      <c r="E39" s="11"/>
      <c r="F39" s="11"/>
      <c r="G39" s="37"/>
      <c r="H39" s="3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2.75" customHeight="1">
      <c r="A40" s="11"/>
      <c r="B40" s="11"/>
      <c r="C40" s="11"/>
      <c r="D40" s="11"/>
      <c r="E40" s="11"/>
      <c r="F40" s="11"/>
      <c r="G40" s="37"/>
      <c r="H40" s="3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2.75" customHeight="1">
      <c r="A41" s="38" t="s">
        <v>96</v>
      </c>
      <c r="B41" s="11"/>
      <c r="C41" s="11"/>
      <c r="D41" s="11"/>
      <c r="E41" s="11"/>
      <c r="F41" s="11"/>
      <c r="G41" s="37"/>
      <c r="H41" s="3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 customHeight="1">
      <c r="A42" s="39" t="s">
        <v>98</v>
      </c>
      <c r="B42" s="11"/>
      <c r="C42" s="11"/>
      <c r="D42" s="11"/>
      <c r="E42" s="11"/>
      <c r="F42" s="11"/>
      <c r="G42" s="37"/>
      <c r="H42" s="3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 customHeight="1">
      <c r="A43" s="13" t="s">
        <v>73</v>
      </c>
      <c r="B43" s="31">
        <v>24</v>
      </c>
      <c r="C43" s="13">
        <v>90</v>
      </c>
      <c r="D43" s="25">
        <f t="shared" ref="D43:D44" si="4">B43*C43</f>
        <v>2160</v>
      </c>
      <c r="E43" s="13"/>
      <c r="F43" s="13"/>
      <c r="G43" s="37"/>
      <c r="H43" s="4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2.75" customHeight="1">
      <c r="A44" s="13" t="s">
        <v>100</v>
      </c>
      <c r="B44" s="31">
        <v>18</v>
      </c>
      <c r="C44" s="13">
        <v>90</v>
      </c>
      <c r="D44" s="25">
        <f t="shared" si="4"/>
        <v>1620</v>
      </c>
      <c r="E44" s="13"/>
      <c r="F44" s="13"/>
      <c r="G44" s="37"/>
      <c r="H44" s="4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2.75" customHeight="1">
      <c r="A45" s="11"/>
      <c r="B45" s="25"/>
      <c r="C45" s="11"/>
      <c r="D45" s="25"/>
      <c r="E45" s="25">
        <f>SUM(D43:D44)</f>
        <v>3780</v>
      </c>
      <c r="F45" s="11"/>
      <c r="G45" s="37"/>
      <c r="H45" s="4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 customHeight="1">
      <c r="A46" s="39" t="s">
        <v>101</v>
      </c>
      <c r="B46" s="25"/>
      <c r="C46" s="11"/>
      <c r="D46" s="25"/>
      <c r="E46" s="11"/>
      <c r="F46" s="11"/>
      <c r="G46" s="37"/>
      <c r="H46" s="4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 customHeight="1">
      <c r="A47" s="11" t="s">
        <v>77</v>
      </c>
      <c r="B47" s="31">
        <v>0</v>
      </c>
      <c r="C47" s="13">
        <v>0</v>
      </c>
      <c r="D47" s="25">
        <f t="shared" ref="D47:D49" si="5">B47*C47</f>
        <v>0</v>
      </c>
      <c r="E47" s="11"/>
      <c r="F47" s="11"/>
      <c r="G47" s="37"/>
      <c r="H47" s="4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 customHeight="1">
      <c r="A48" s="11" t="s">
        <v>100</v>
      </c>
      <c r="B48" s="31">
        <v>34</v>
      </c>
      <c r="C48" s="13">
        <v>170</v>
      </c>
      <c r="D48" s="25">
        <f t="shared" si="5"/>
        <v>5780</v>
      </c>
      <c r="E48" s="11"/>
      <c r="F48" s="13"/>
      <c r="G48" s="37"/>
      <c r="H48" s="4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 customHeight="1">
      <c r="A49" s="11" t="s">
        <v>103</v>
      </c>
      <c r="B49" s="31">
        <v>0</v>
      </c>
      <c r="C49" s="13">
        <v>0</v>
      </c>
      <c r="D49" s="25">
        <f t="shared" si="5"/>
        <v>0</v>
      </c>
      <c r="E49" s="13"/>
      <c r="F49" s="13"/>
      <c r="G49" s="37"/>
      <c r="H49" s="4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2.75" customHeight="1">
      <c r="A50" s="13" t="s">
        <v>104</v>
      </c>
      <c r="B50" s="31">
        <v>0</v>
      </c>
      <c r="C50" s="13">
        <v>170</v>
      </c>
      <c r="D50" s="31">
        <v>777.5</v>
      </c>
      <c r="E50" s="13"/>
      <c r="F50" s="13"/>
      <c r="G50" s="37"/>
      <c r="H50" s="4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2.75" customHeight="1">
      <c r="A51" s="13" t="s">
        <v>105</v>
      </c>
      <c r="B51" s="31">
        <v>57.95</v>
      </c>
      <c r="C51" s="13">
        <v>170</v>
      </c>
      <c r="D51" s="25">
        <f>B51*C51</f>
        <v>9851.5</v>
      </c>
      <c r="E51" s="43"/>
      <c r="F51" s="13"/>
      <c r="G51" s="37"/>
      <c r="H51" s="4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2.75" customHeight="1">
      <c r="A52" s="11"/>
      <c r="B52" s="25"/>
      <c r="C52" s="11"/>
      <c r="D52" s="25"/>
      <c r="E52" s="25">
        <f>SUM(D47:D51)</f>
        <v>16409</v>
      </c>
      <c r="F52" s="11"/>
      <c r="G52" s="37"/>
      <c r="H52" s="4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2.75" customHeight="1">
      <c r="A53" s="39" t="s">
        <v>107</v>
      </c>
      <c r="B53" s="25"/>
      <c r="C53" s="11"/>
      <c r="D53" s="25"/>
      <c r="E53" s="11"/>
      <c r="F53" s="11"/>
      <c r="G53" s="37"/>
      <c r="H53" s="4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2.75" customHeight="1">
      <c r="A54" s="11" t="s">
        <v>77</v>
      </c>
      <c r="B54" s="31">
        <v>0</v>
      </c>
      <c r="C54" s="13">
        <v>0</v>
      </c>
      <c r="D54" s="25">
        <f t="shared" ref="D54:D56" si="6">B54*C54</f>
        <v>0</v>
      </c>
      <c r="E54" s="11"/>
      <c r="F54" s="11"/>
      <c r="G54" s="37"/>
      <c r="H54" s="4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2.75" customHeight="1">
      <c r="A55" s="11" t="s">
        <v>100</v>
      </c>
      <c r="B55" s="31">
        <v>34</v>
      </c>
      <c r="C55" s="13">
        <v>170</v>
      </c>
      <c r="D55" s="25">
        <f t="shared" si="6"/>
        <v>5780</v>
      </c>
      <c r="E55" s="11"/>
      <c r="F55" s="11"/>
      <c r="G55" s="37"/>
      <c r="H55" s="4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2.75" customHeight="1">
      <c r="A56" s="11" t="s">
        <v>103</v>
      </c>
      <c r="B56" s="31">
        <v>0</v>
      </c>
      <c r="C56" s="13">
        <v>0</v>
      </c>
      <c r="D56" s="25">
        <f t="shared" si="6"/>
        <v>0</v>
      </c>
      <c r="E56" s="13"/>
      <c r="F56" s="13"/>
      <c r="G56" s="37"/>
      <c r="H56" s="4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 customHeight="1">
      <c r="A57" s="11"/>
      <c r="B57" s="25"/>
      <c r="C57" s="11"/>
      <c r="D57" s="25"/>
      <c r="E57" s="25">
        <f>SUM(D54:D56)</f>
        <v>5780</v>
      </c>
      <c r="F57" s="11"/>
      <c r="G57" s="37"/>
      <c r="H57" s="4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 customHeight="1">
      <c r="A58" s="39" t="s">
        <v>108</v>
      </c>
      <c r="B58" s="25"/>
      <c r="C58" s="11"/>
      <c r="D58" s="25"/>
      <c r="E58" s="11"/>
      <c r="F58" s="11"/>
      <c r="G58" s="37"/>
      <c r="H58" s="4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2.75" customHeight="1">
      <c r="A59" s="11" t="s">
        <v>77</v>
      </c>
      <c r="B59" s="31">
        <v>14</v>
      </c>
      <c r="C59" s="13">
        <v>130</v>
      </c>
      <c r="D59" s="25">
        <f t="shared" ref="D59:D60" si="7">B59*C59</f>
        <v>1820</v>
      </c>
      <c r="E59" s="13"/>
      <c r="F59" s="11"/>
      <c r="G59" s="37"/>
      <c r="H59" s="4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2.75" customHeight="1">
      <c r="A60" s="13" t="s">
        <v>109</v>
      </c>
      <c r="B60" s="31">
        <v>10</v>
      </c>
      <c r="C60" s="13">
        <v>130</v>
      </c>
      <c r="D60" s="25">
        <f t="shared" si="7"/>
        <v>1300</v>
      </c>
      <c r="E60" s="13"/>
      <c r="F60" s="13"/>
      <c r="G60" s="37"/>
      <c r="H60" s="4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2.75" customHeight="1">
      <c r="A61" s="11"/>
      <c r="B61" s="11"/>
      <c r="C61" s="44" t="s">
        <v>110</v>
      </c>
      <c r="D61" s="25">
        <f>SUM(D42:D60)</f>
        <v>29089</v>
      </c>
      <c r="E61" s="11"/>
      <c r="F61" s="13" t="s">
        <v>111</v>
      </c>
      <c r="G61" s="37"/>
      <c r="H61" s="45" t="s">
        <v>111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2.75" customHeight="1">
      <c r="A62" s="11"/>
      <c r="B62" s="46"/>
      <c r="C62" s="47" t="s">
        <v>112</v>
      </c>
      <c r="D62" s="48">
        <f>SUM(D61*22%)</f>
        <v>6399.58</v>
      </c>
      <c r="E62" s="11"/>
      <c r="F62" s="11"/>
      <c r="G62" s="37"/>
      <c r="H62" s="37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2.75" customHeight="1">
      <c r="A63" s="11"/>
      <c r="B63" s="46"/>
      <c r="C63" s="47"/>
      <c r="D63" s="49">
        <f>SUM(D61:D62)</f>
        <v>35488.58</v>
      </c>
      <c r="E63" s="11"/>
      <c r="F63" s="11"/>
      <c r="G63" s="37"/>
      <c r="H63" s="37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2.75" customHeight="1">
      <c r="A64" s="11"/>
      <c r="B64" s="46"/>
      <c r="C64" s="50"/>
      <c r="E64" s="11"/>
      <c r="F64" s="11"/>
      <c r="G64" s="37"/>
      <c r="H64" s="37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2.75" customHeight="1">
      <c r="A65" s="11"/>
      <c r="B65" s="46"/>
      <c r="C65" s="50"/>
      <c r="D65" s="51"/>
      <c r="E65" s="11"/>
      <c r="F65" s="11"/>
      <c r="G65" s="37"/>
      <c r="H65" s="37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2.75" customHeight="1">
      <c r="A66" s="11"/>
      <c r="B66" s="15" t="s">
        <v>40</v>
      </c>
      <c r="C66" s="15" t="s">
        <v>41</v>
      </c>
      <c r="D66" s="18" t="s">
        <v>10</v>
      </c>
      <c r="E66" s="11"/>
      <c r="F66" s="11"/>
      <c r="G66" s="37"/>
      <c r="H66" s="37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2.75" customHeight="1">
      <c r="A67" s="23" t="s">
        <v>113</v>
      </c>
      <c r="B67" s="11"/>
      <c r="C67" s="11"/>
      <c r="D67" s="25"/>
      <c r="E67" s="11"/>
      <c r="F67" s="11"/>
      <c r="G67" s="37"/>
      <c r="H67" s="37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.75" customHeight="1">
      <c r="A68" s="39" t="s">
        <v>114</v>
      </c>
      <c r="B68" s="11"/>
      <c r="C68" s="11"/>
      <c r="D68" s="25"/>
      <c r="E68" s="11"/>
      <c r="F68" s="11"/>
      <c r="G68" s="37"/>
      <c r="H68" s="37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.75" customHeight="1">
      <c r="A69" s="13" t="s">
        <v>115</v>
      </c>
      <c r="B69" s="31">
        <v>0</v>
      </c>
      <c r="C69" s="1">
        <v>1</v>
      </c>
      <c r="D69" s="25">
        <f>SUM(C69*B69)</f>
        <v>0</v>
      </c>
      <c r="E69" s="11"/>
      <c r="F69" s="11"/>
      <c r="G69" s="37"/>
      <c r="H69" s="37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.75" customHeight="1">
      <c r="A70" s="13" t="s">
        <v>122</v>
      </c>
      <c r="B70" s="31">
        <v>340</v>
      </c>
      <c r="C70" s="1">
        <v>4</v>
      </c>
      <c r="D70" s="25">
        <f t="shared" ref="D70:D71" si="8">SUM(B70*C70)</f>
        <v>1360</v>
      </c>
      <c r="E70" s="11"/>
      <c r="F70" s="11"/>
      <c r="G70" s="37"/>
      <c r="H70" s="37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 customHeight="1">
      <c r="A71" s="13" t="s">
        <v>123</v>
      </c>
      <c r="B71" s="31">
        <v>275</v>
      </c>
      <c r="C71" s="1">
        <v>1</v>
      </c>
      <c r="D71" s="31">
        <f t="shared" si="8"/>
        <v>275</v>
      </c>
      <c r="E71" s="11"/>
      <c r="F71" s="11"/>
      <c r="G71" s="37"/>
      <c r="H71" s="37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 customHeight="1">
      <c r="A72" s="39"/>
      <c r="B72" s="11"/>
      <c r="C72" s="53"/>
      <c r="D72" s="54">
        <f>SUM(D69:D71)</f>
        <v>1635</v>
      </c>
      <c r="E72" s="11"/>
      <c r="F72" s="11"/>
      <c r="G72" s="37"/>
      <c r="H72" s="37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2.75" customHeight="1">
      <c r="A73" s="39" t="s">
        <v>132</v>
      </c>
      <c r="B73" s="11"/>
      <c r="D73" s="25"/>
      <c r="E73" s="11"/>
      <c r="F73" s="11"/>
      <c r="G73" s="37"/>
      <c r="H73" s="37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2.75" customHeight="1">
      <c r="A74" s="13" t="s">
        <v>115</v>
      </c>
      <c r="B74" s="31">
        <v>0</v>
      </c>
      <c r="C74" s="1">
        <v>1</v>
      </c>
      <c r="D74" s="25">
        <f>SUM(C74*B74)</f>
        <v>0</v>
      </c>
      <c r="E74" s="11"/>
      <c r="F74" s="11"/>
      <c r="G74" s="37"/>
      <c r="H74" s="37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2.75" customHeight="1">
      <c r="A75" s="13" t="s">
        <v>122</v>
      </c>
      <c r="B75" s="31">
        <v>340</v>
      </c>
      <c r="C75" s="1">
        <v>4</v>
      </c>
      <c r="D75" s="25">
        <f t="shared" ref="D75:D76" si="9">SUM(B75*C75)</f>
        <v>1360</v>
      </c>
      <c r="E75" s="11"/>
      <c r="F75" s="11"/>
      <c r="G75" s="37"/>
      <c r="H75" s="37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2.75" customHeight="1">
      <c r="A76" s="56" t="s">
        <v>139</v>
      </c>
      <c r="B76" s="13">
        <v>1930</v>
      </c>
      <c r="C76" s="1">
        <v>1</v>
      </c>
      <c r="D76" s="25">
        <f t="shared" si="9"/>
        <v>1930</v>
      </c>
      <c r="E76" s="11"/>
      <c r="F76" s="11"/>
      <c r="G76" s="37"/>
      <c r="H76" s="37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2.75" customHeight="1">
      <c r="A77" s="39"/>
      <c r="B77" s="11"/>
      <c r="C77" s="53"/>
      <c r="D77" s="54">
        <f>SUM(D74:D76)</f>
        <v>3290</v>
      </c>
      <c r="E77" s="11"/>
      <c r="F77" s="11"/>
      <c r="G77" s="37"/>
      <c r="H77" s="37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2.75" customHeight="1">
      <c r="A78" s="39" t="s">
        <v>141</v>
      </c>
      <c r="B78" s="11"/>
      <c r="D78" s="25"/>
      <c r="E78" s="11"/>
      <c r="F78" s="11"/>
      <c r="G78" s="37"/>
      <c r="H78" s="37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2.75" customHeight="1">
      <c r="A79" s="13" t="s">
        <v>115</v>
      </c>
      <c r="B79" s="31">
        <v>0</v>
      </c>
      <c r="C79" s="1">
        <v>1</v>
      </c>
      <c r="D79" s="25">
        <f>SUM(C79*B79)</f>
        <v>0</v>
      </c>
      <c r="E79" s="11"/>
      <c r="F79" s="11"/>
      <c r="G79" s="37"/>
      <c r="H79" s="37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2.75" customHeight="1">
      <c r="A80" s="13" t="s">
        <v>122</v>
      </c>
      <c r="B80" s="31">
        <v>340</v>
      </c>
      <c r="C80" s="1">
        <v>4</v>
      </c>
      <c r="D80" s="25">
        <f t="shared" ref="D80:D81" si="10">SUM(B80*C80)</f>
        <v>1360</v>
      </c>
      <c r="E80" s="11"/>
      <c r="F80" s="11"/>
      <c r="G80" s="37"/>
      <c r="H80" s="37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2.75" customHeight="1">
      <c r="A81" s="56" t="s">
        <v>139</v>
      </c>
      <c r="B81" s="13">
        <v>1930</v>
      </c>
      <c r="C81" s="1">
        <v>1</v>
      </c>
      <c r="D81" s="25">
        <f t="shared" si="10"/>
        <v>1930</v>
      </c>
      <c r="E81" s="11"/>
      <c r="F81" s="11"/>
      <c r="G81" s="37"/>
      <c r="H81" s="37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2.75" customHeight="1">
      <c r="A82" s="39"/>
      <c r="B82" s="11"/>
      <c r="C82" s="53"/>
      <c r="D82" s="54">
        <f>SUM(D79:D81)</f>
        <v>3290</v>
      </c>
      <c r="E82" s="11"/>
      <c r="F82" s="11"/>
      <c r="G82" s="37"/>
      <c r="H82" s="58" t="s">
        <v>148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2.75" customHeight="1">
      <c r="A83" s="39" t="s">
        <v>149</v>
      </c>
      <c r="B83" s="31"/>
      <c r="C83" s="1"/>
      <c r="D83" s="25"/>
      <c r="E83" s="11"/>
      <c r="F83" s="11"/>
      <c r="G83" s="37"/>
      <c r="H83" s="37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.75" customHeight="1">
      <c r="A84" s="13" t="s">
        <v>115</v>
      </c>
      <c r="B84" s="31">
        <v>0</v>
      </c>
      <c r="C84" s="1">
        <v>1</v>
      </c>
      <c r="D84" s="25">
        <f>SUM(C84*B84)</f>
        <v>0</v>
      </c>
      <c r="E84" s="11"/>
      <c r="F84" s="11"/>
      <c r="G84" s="37"/>
      <c r="H84" s="37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.75" customHeight="1">
      <c r="A85" s="13" t="s">
        <v>150</v>
      </c>
      <c r="B85" s="31">
        <v>340</v>
      </c>
      <c r="C85" s="1">
        <v>2</v>
      </c>
      <c r="D85" s="25">
        <f t="shared" ref="D85:D86" si="11">SUM(B85*C85)</f>
        <v>680</v>
      </c>
      <c r="E85" s="11"/>
      <c r="F85" s="13" t="s">
        <v>148</v>
      </c>
      <c r="G85" s="37"/>
      <c r="H85" s="37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2.75" customHeight="1">
      <c r="A86" s="56" t="s">
        <v>139</v>
      </c>
      <c r="B86" s="13">
        <v>1930</v>
      </c>
      <c r="C86" s="1">
        <v>1</v>
      </c>
      <c r="D86" s="25">
        <f t="shared" si="11"/>
        <v>1930</v>
      </c>
      <c r="E86" s="11"/>
      <c r="F86" s="11"/>
      <c r="G86" s="37"/>
      <c r="H86" s="37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2.75" customHeight="1">
      <c r="A87" s="39"/>
      <c r="B87" s="11"/>
      <c r="C87" s="53"/>
      <c r="D87" s="54">
        <f>SUM(D84:D86)</f>
        <v>2610</v>
      </c>
      <c r="E87" s="11"/>
      <c r="F87" s="11"/>
      <c r="G87" s="37"/>
      <c r="H87" s="37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2.75" customHeight="1">
      <c r="A88" s="11"/>
      <c r="B88" s="31"/>
      <c r="C88" s="59" t="s">
        <v>152</v>
      </c>
      <c r="D88" s="60">
        <f>SUM(D72,D77,D82,D87)-5200</f>
        <v>5625</v>
      </c>
      <c r="E88" s="11"/>
      <c r="F88" s="11"/>
      <c r="G88" s="37"/>
      <c r="H88" s="37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2.75" customHeight="1">
      <c r="A89" s="11"/>
      <c r="B89" s="31"/>
      <c r="C89" s="13"/>
      <c r="D89" s="31"/>
      <c r="E89" s="11"/>
      <c r="F89" s="11"/>
      <c r="G89" s="37"/>
      <c r="H89" s="37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.75" customHeight="1">
      <c r="A90" s="11"/>
      <c r="B90" s="31"/>
      <c r="C90" s="13"/>
      <c r="D90" s="60"/>
      <c r="E90" s="11"/>
      <c r="F90" s="11"/>
      <c r="G90" s="37"/>
      <c r="H90" s="37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 customHeight="1">
      <c r="A91" s="23" t="s">
        <v>154</v>
      </c>
      <c r="B91" s="31"/>
      <c r="C91" s="13"/>
      <c r="D91" s="31"/>
      <c r="E91" s="11"/>
      <c r="F91" s="11"/>
      <c r="G91" s="37"/>
      <c r="H91" s="37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.75" customHeight="1">
      <c r="A92" s="61" t="s">
        <v>155</v>
      </c>
      <c r="B92" s="62">
        <v>0</v>
      </c>
      <c r="C92" s="63">
        <v>1</v>
      </c>
      <c r="D92" s="62">
        <f>SUM(B92*C92)</f>
        <v>0</v>
      </c>
      <c r="E92" s="11"/>
      <c r="F92" s="11"/>
      <c r="G92" s="37"/>
      <c r="H92" s="37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2.75" customHeight="1">
      <c r="A93" s="61" t="s">
        <v>163</v>
      </c>
      <c r="B93" s="62">
        <v>0</v>
      </c>
      <c r="C93" s="63">
        <v>2</v>
      </c>
      <c r="D93" s="62">
        <f>SUM(C93*B93)</f>
        <v>0</v>
      </c>
      <c r="E93" s="11"/>
      <c r="F93" s="11"/>
      <c r="G93" s="37"/>
      <c r="H93" s="37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2.75" customHeight="1">
      <c r="A94" s="63" t="s">
        <v>166</v>
      </c>
      <c r="B94" s="62">
        <v>2000</v>
      </c>
      <c r="C94" s="63">
        <v>1</v>
      </c>
      <c r="D94" s="62">
        <f t="shared" ref="D94:D95" si="12">SUM(B94*C94)</f>
        <v>2000</v>
      </c>
      <c r="E94" s="11"/>
      <c r="F94" s="11"/>
      <c r="G94" s="37" t="s">
        <v>168</v>
      </c>
      <c r="H94" s="6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2.75" customHeight="1">
      <c r="A95" s="63" t="s">
        <v>169</v>
      </c>
      <c r="B95" s="62">
        <v>154</v>
      </c>
      <c r="C95" s="63">
        <v>1</v>
      </c>
      <c r="D95" s="62">
        <f t="shared" si="12"/>
        <v>154</v>
      </c>
      <c r="E95" s="11"/>
      <c r="F95" s="11"/>
      <c r="G95" s="37" t="s">
        <v>168</v>
      </c>
      <c r="H95" s="6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2.75" customHeight="1">
      <c r="A96" s="11"/>
      <c r="B96" s="11"/>
      <c r="C96" s="28" t="s">
        <v>55</v>
      </c>
      <c r="D96" s="60">
        <f>SUM(D92:D95)</f>
        <v>2154</v>
      </c>
      <c r="E96" s="11"/>
      <c r="F96" s="11"/>
      <c r="G96" s="37" t="s">
        <v>168</v>
      </c>
      <c r="H96" s="6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.75" customHeight="1">
      <c r="A97" s="11"/>
      <c r="B97" s="11"/>
      <c r="C97" s="11"/>
      <c r="D97" s="11"/>
      <c r="E97" s="11"/>
      <c r="F97" s="11"/>
      <c r="G97" s="64"/>
      <c r="H97" s="6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2.75" customHeight="1">
      <c r="A98" s="23" t="s">
        <v>172</v>
      </c>
      <c r="B98" s="11"/>
      <c r="C98" s="11"/>
      <c r="D98" s="11"/>
      <c r="E98" s="11"/>
      <c r="F98" s="11"/>
      <c r="G98" s="37"/>
      <c r="H98" s="37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2.75" customHeight="1">
      <c r="A99" s="13" t="s">
        <v>173</v>
      </c>
      <c r="B99" s="25"/>
      <c r="C99" s="11"/>
      <c r="D99" s="31">
        <v>410</v>
      </c>
      <c r="E99" s="11" t="s">
        <v>168</v>
      </c>
      <c r="F99" s="13"/>
      <c r="G99" s="37"/>
      <c r="H99" s="37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2.75" customHeight="1">
      <c r="A100" s="13" t="s">
        <v>174</v>
      </c>
      <c r="B100" s="25"/>
      <c r="C100" s="11"/>
      <c r="D100" s="31">
        <v>1570</v>
      </c>
      <c r="E100" s="11" t="s">
        <v>168</v>
      </c>
      <c r="F100" s="13"/>
      <c r="G100" s="37"/>
      <c r="H100" s="37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 customHeight="1">
      <c r="A101" s="13" t="s">
        <v>175</v>
      </c>
      <c r="B101" s="25"/>
      <c r="C101" s="11"/>
      <c r="D101" s="31">
        <v>545</v>
      </c>
      <c r="E101" s="11" t="s">
        <v>168</v>
      </c>
      <c r="F101" s="13"/>
      <c r="G101" s="37"/>
      <c r="H101" s="37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.75" customHeight="1">
      <c r="A102" s="13"/>
      <c r="B102" s="31"/>
      <c r="C102" s="65" t="s">
        <v>55</v>
      </c>
      <c r="D102" s="60">
        <f>SUM(D99:D101)</f>
        <v>2525</v>
      </c>
      <c r="E102" s="11"/>
      <c r="F102" s="11"/>
      <c r="G102" s="37"/>
      <c r="H102" s="37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.75" customHeight="1">
      <c r="A103" s="13"/>
      <c r="B103" s="31"/>
      <c r="C103" s="13" t="s">
        <v>176</v>
      </c>
      <c r="D103" s="31">
        <f>SUM(D102*22%)</f>
        <v>555.5</v>
      </c>
      <c r="E103" s="11"/>
      <c r="F103" s="11"/>
      <c r="G103" s="37"/>
      <c r="H103" s="37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2.75" customHeight="1">
      <c r="A104" s="13"/>
      <c r="B104" s="31"/>
      <c r="C104" s="13" t="s">
        <v>177</v>
      </c>
      <c r="D104" s="60">
        <f>SUM(D102:D103)</f>
        <v>3080.5</v>
      </c>
      <c r="E104" s="11"/>
      <c r="F104" s="11"/>
      <c r="G104" s="37"/>
      <c r="H104" s="37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2.75" customHeight="1">
      <c r="A105" s="13"/>
      <c r="B105" s="31"/>
      <c r="C105" s="13"/>
      <c r="E105" s="11"/>
      <c r="F105" s="11"/>
      <c r="G105" s="37"/>
      <c r="H105" s="37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.75" customHeight="1">
      <c r="A106" s="23" t="s">
        <v>178</v>
      </c>
      <c r="B106" s="31"/>
      <c r="C106" s="13"/>
      <c r="D106" s="31"/>
      <c r="E106" s="11"/>
      <c r="F106" s="11"/>
      <c r="G106" s="37"/>
      <c r="H106" s="3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2.75" customHeight="1">
      <c r="A107" s="13" t="s">
        <v>179</v>
      </c>
      <c r="B107" s="31"/>
      <c r="C107" s="13"/>
      <c r="D107" s="31">
        <v>2400</v>
      </c>
      <c r="E107" s="11"/>
      <c r="F107" s="11"/>
      <c r="G107" s="37"/>
      <c r="H107" s="37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2.75" customHeight="1">
      <c r="A108" s="13" t="s">
        <v>180</v>
      </c>
      <c r="B108" s="67"/>
      <c r="C108" s="68"/>
      <c r="D108" s="31">
        <v>1718</v>
      </c>
      <c r="E108" s="11"/>
      <c r="F108" s="11"/>
      <c r="G108" s="37"/>
      <c r="H108" s="37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2.75" customHeight="1">
      <c r="A109" s="13" t="s">
        <v>182</v>
      </c>
      <c r="B109" s="67">
        <v>30</v>
      </c>
      <c r="C109" s="68">
        <v>11</v>
      </c>
      <c r="D109" s="25">
        <f t="shared" ref="D109:D112" si="13">SUM(B109*C109)</f>
        <v>330</v>
      </c>
      <c r="E109" s="11"/>
      <c r="F109" s="11"/>
      <c r="G109" s="37"/>
      <c r="H109" s="37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2.75" customHeight="1">
      <c r="A110" s="13" t="s">
        <v>183</v>
      </c>
      <c r="B110" s="67">
        <v>70</v>
      </c>
      <c r="C110" s="68">
        <v>2</v>
      </c>
      <c r="D110" s="25">
        <f t="shared" si="13"/>
        <v>140</v>
      </c>
      <c r="E110" s="11"/>
      <c r="F110" s="11"/>
      <c r="G110" s="37"/>
      <c r="H110" s="37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2.75" customHeight="1">
      <c r="A111" s="13" t="s">
        <v>184</v>
      </c>
      <c r="B111" s="31">
        <v>100</v>
      </c>
      <c r="C111" s="13">
        <v>2</v>
      </c>
      <c r="D111" s="25">
        <f t="shared" si="13"/>
        <v>200</v>
      </c>
      <c r="E111" s="11"/>
      <c r="F111" s="11"/>
      <c r="G111" s="37"/>
      <c r="H111" s="37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2.75" customHeight="1">
      <c r="A112" s="13" t="s">
        <v>185</v>
      </c>
      <c r="B112" s="31">
        <v>75</v>
      </c>
      <c r="C112" s="13">
        <v>3</v>
      </c>
      <c r="D112" s="25">
        <f t="shared" si="13"/>
        <v>225</v>
      </c>
      <c r="E112" s="11"/>
      <c r="F112" s="11"/>
      <c r="G112" s="37"/>
      <c r="H112" s="37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2.75" customHeight="1">
      <c r="A113" s="13"/>
      <c r="B113" s="31"/>
      <c r="C113" s="65" t="s">
        <v>55</v>
      </c>
      <c r="D113" s="30">
        <f>SUM(D107:D112)</f>
        <v>5013</v>
      </c>
      <c r="E113" s="11"/>
      <c r="F113" s="11"/>
      <c r="G113" s="37"/>
      <c r="H113" s="37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2.75" customHeight="1">
      <c r="A114" s="69" t="s">
        <v>186</v>
      </c>
      <c r="B114" s="62"/>
      <c r="C114" s="63"/>
      <c r="D114" s="70"/>
      <c r="E114" s="11"/>
      <c r="F114" s="11"/>
      <c r="G114" s="37"/>
      <c r="H114" s="37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2.75" customHeight="1">
      <c r="A115" s="63" t="s">
        <v>187</v>
      </c>
      <c r="B115" s="62" t="s">
        <v>148</v>
      </c>
      <c r="C115" s="63" t="s">
        <v>148</v>
      </c>
      <c r="D115" s="62">
        <v>867</v>
      </c>
      <c r="E115" s="11"/>
      <c r="F115" s="11"/>
      <c r="G115" s="37"/>
      <c r="H115" s="37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2.75" customHeight="1">
      <c r="A116" s="63" t="s">
        <v>188</v>
      </c>
      <c r="B116" s="62" t="s">
        <v>148</v>
      </c>
      <c r="C116" s="63" t="s">
        <v>148</v>
      </c>
      <c r="D116" s="7">
        <v>126.2</v>
      </c>
      <c r="E116" s="11"/>
      <c r="F116" s="11"/>
      <c r="G116" s="37"/>
      <c r="H116" s="37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 customHeight="1">
      <c r="A117" s="61" t="s">
        <v>189</v>
      </c>
      <c r="B117" s="62">
        <v>3000</v>
      </c>
      <c r="C117" s="61"/>
      <c r="D117" s="62">
        <v>1729.24</v>
      </c>
      <c r="E117" s="13" t="s">
        <v>190</v>
      </c>
      <c r="F117" s="11"/>
      <c r="G117" s="37"/>
      <c r="H117" s="37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2.75" customHeight="1">
      <c r="A118" s="13" t="s">
        <v>191</v>
      </c>
      <c r="B118" s="31"/>
      <c r="C118" s="13"/>
      <c r="D118" s="31">
        <v>852.75</v>
      </c>
      <c r="E118" s="13" t="s">
        <v>192</v>
      </c>
      <c r="F118" s="11"/>
      <c r="G118" s="37"/>
      <c r="H118" s="37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2.75" customHeight="1">
      <c r="A119" s="13"/>
      <c r="B119" s="31"/>
      <c r="C119" s="28" t="s">
        <v>55</v>
      </c>
      <c r="D119" s="30">
        <f>SUM(D114:D118)</f>
        <v>3575.19</v>
      </c>
      <c r="E119" s="13"/>
      <c r="F119" s="11"/>
      <c r="G119" s="37"/>
      <c r="H119" s="37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2.75" customHeight="1">
      <c r="A120" s="13"/>
      <c r="B120" s="25"/>
      <c r="C120" s="11"/>
      <c r="D120" s="25"/>
      <c r="E120" s="13"/>
      <c r="F120" s="11"/>
      <c r="G120" s="64" t="s">
        <v>190</v>
      </c>
      <c r="H120" s="37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2.75" customHeight="1">
      <c r="A121" s="11"/>
      <c r="B121" s="11"/>
      <c r="C121" s="1" t="s">
        <v>193</v>
      </c>
      <c r="D121" s="17">
        <f>SUM(D113,D104,D88,D63)</f>
        <v>49207.08</v>
      </c>
      <c r="E121" s="11"/>
      <c r="F121" s="11"/>
      <c r="G121" s="37"/>
      <c r="H121" s="37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.75" customHeight="1">
      <c r="A122" s="11"/>
      <c r="B122" s="11"/>
      <c r="C122" s="13" t="s">
        <v>194</v>
      </c>
      <c r="D122" s="25">
        <f>SUM(D121*1%)</f>
        <v>492.07080000000002</v>
      </c>
      <c r="E122" s="11"/>
      <c r="F122" s="11"/>
      <c r="G122" s="64" t="s">
        <v>190</v>
      </c>
      <c r="H122" s="37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2.75" customHeight="1">
      <c r="A123" s="11"/>
      <c r="B123" s="71"/>
      <c r="C123" s="44" t="s">
        <v>195</v>
      </c>
      <c r="D123" s="72">
        <f>SUM(D121:D122)</f>
        <v>49699.150800000003</v>
      </c>
      <c r="E123" s="13" t="s">
        <v>196</v>
      </c>
      <c r="F123" s="11"/>
      <c r="G123" s="37"/>
      <c r="H123" s="37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2.75" customHeight="1">
      <c r="A124" s="23" t="s">
        <v>197</v>
      </c>
      <c r="B124" s="11"/>
      <c r="C124" s="11"/>
      <c r="D124" s="11"/>
      <c r="E124" s="11"/>
      <c r="F124" s="11"/>
      <c r="G124" s="37"/>
      <c r="H124" s="37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2.75" customHeight="1">
      <c r="A125" s="61" t="s">
        <v>198</v>
      </c>
      <c r="B125" s="61"/>
      <c r="C125" s="73" t="s">
        <v>199</v>
      </c>
      <c r="D125" s="70">
        <f>(0.029*D12)+(0.3*(C7+C8+C10+C11))</f>
        <v>1222.645</v>
      </c>
      <c r="E125" s="11" t="s">
        <v>200</v>
      </c>
      <c r="F125" s="11"/>
      <c r="G125" s="37"/>
      <c r="H125" s="37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2.75" customHeight="1">
      <c r="A126" s="61" t="s">
        <v>201</v>
      </c>
      <c r="B126" s="61"/>
      <c r="C126" s="73" t="s">
        <v>202</v>
      </c>
      <c r="D126" s="74">
        <f>(D12*0.025)+(0.99*(SUM(C7:C11)))</f>
        <v>1231.415</v>
      </c>
      <c r="E126" s="13" t="s">
        <v>190</v>
      </c>
      <c r="F126" s="11"/>
      <c r="G126" s="37"/>
      <c r="H126" s="37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2.75" customHeight="1">
      <c r="A127" s="61" t="s">
        <v>203</v>
      </c>
      <c r="B127" s="61"/>
      <c r="C127" s="73">
        <v>0.1</v>
      </c>
      <c r="D127" s="70">
        <f>0.1*D34</f>
        <v>7891.5</v>
      </c>
      <c r="E127" s="13" t="s">
        <v>190</v>
      </c>
      <c r="F127" s="11"/>
      <c r="G127" s="37" t="s">
        <v>200</v>
      </c>
      <c r="H127" s="64" t="s">
        <v>190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2.75" customHeight="1">
      <c r="A128" s="11"/>
      <c r="B128" s="11"/>
      <c r="C128" s="28" t="s">
        <v>55</v>
      </c>
      <c r="D128" s="72">
        <f>SUM(D125:D127)</f>
        <v>10345.56</v>
      </c>
      <c r="E128" s="11"/>
      <c r="F128" s="11"/>
      <c r="G128" s="64" t="s">
        <v>190</v>
      </c>
      <c r="H128" s="37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2.75" customHeight="1">
      <c r="A129" s="11"/>
      <c r="B129" s="11"/>
      <c r="C129" s="11"/>
      <c r="D129" s="11"/>
      <c r="E129" s="11"/>
      <c r="F129" s="13" t="s">
        <v>190</v>
      </c>
      <c r="G129" s="64" t="s">
        <v>190</v>
      </c>
      <c r="H129" s="37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2.75" customHeight="1">
      <c r="A130" s="11"/>
      <c r="B130" s="11"/>
      <c r="C130" s="11"/>
      <c r="D130" s="11"/>
      <c r="E130" s="11"/>
      <c r="F130" s="11"/>
      <c r="G130" s="64" t="s">
        <v>190</v>
      </c>
      <c r="H130" s="37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2.75" customHeight="1">
      <c r="A131" s="15"/>
      <c r="B131" s="15"/>
      <c r="C131" s="18" t="s">
        <v>204</v>
      </c>
      <c r="D131" s="35">
        <f>D128+D123+D119+D96</f>
        <v>65773.900800000003</v>
      </c>
      <c r="E131" s="11"/>
      <c r="F131" s="11"/>
      <c r="G131" s="37"/>
      <c r="H131" s="37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2.75" customHeight="1">
      <c r="A132" s="11"/>
      <c r="B132" s="11"/>
      <c r="C132" s="11"/>
      <c r="D132" s="11"/>
      <c r="E132" s="11"/>
      <c r="F132" s="11"/>
      <c r="G132" s="37"/>
      <c r="H132" s="37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2.75" customHeight="1">
      <c r="A133" s="11"/>
      <c r="B133" s="11"/>
      <c r="C133" s="11" t="s">
        <v>205</v>
      </c>
      <c r="D133" s="25">
        <f>D34-D131</f>
        <v>13141.099199999997</v>
      </c>
      <c r="E133" s="11"/>
      <c r="F133" s="11"/>
      <c r="G133" s="37"/>
      <c r="H133" s="37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2.75" customHeight="1">
      <c r="A134" s="11"/>
      <c r="B134" s="11"/>
      <c r="C134" s="11"/>
      <c r="D134" s="11"/>
      <c r="E134" s="11"/>
      <c r="F134" s="11"/>
      <c r="G134" s="37"/>
      <c r="H134" s="37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>
      <c r="A135" s="11"/>
      <c r="B135" s="11"/>
      <c r="C135" s="11"/>
      <c r="D135" s="11"/>
      <c r="E135" s="11"/>
      <c r="F135" s="11"/>
      <c r="G135" s="37"/>
      <c r="H135" s="37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.75" customHeight="1">
      <c r="A136" s="13" t="s">
        <v>206</v>
      </c>
      <c r="B136" s="11"/>
      <c r="C136" s="11"/>
      <c r="D136" s="11"/>
      <c r="E136" s="11"/>
      <c r="F136" s="11"/>
      <c r="G136" s="37"/>
      <c r="H136" s="37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.75" customHeight="1">
      <c r="A139" s="11" t="s">
        <v>207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.75" customHeight="1">
      <c r="A142" s="13" t="s">
        <v>208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.75" customHeight="1">
      <c r="A144" s="13" t="s">
        <v>209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.75" customHeight="1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.75" customHeight="1">
      <c r="A146" s="1" t="s">
        <v>210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 customHeight="1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 customHeight="1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spans="1:2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spans="1:2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spans="1:2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spans="1:2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spans="1:2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spans="1:2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spans="1:2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spans="1:2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spans="1:2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spans="1:2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spans="1:2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spans="1:2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spans="1:2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spans="1:2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spans="1:2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spans="1:2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spans="1:2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spans="1:2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spans="1:2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spans="1:2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spans="1:2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spans="1:2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spans="1:2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spans="1:2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spans="1:2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spans="1:2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spans="1:2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spans="1:2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spans="1:2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spans="1:2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spans="1:2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spans="1:2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spans="1:2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spans="1:2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spans="1:2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spans="1:2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spans="1:2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spans="1:2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spans="1:2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spans="1:2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spans="1:2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spans="1:2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spans="1:2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spans="1:2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spans="1:2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spans="1:2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spans="1:2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spans="1:2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spans="1:2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spans="1:2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spans="1:2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spans="1:2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spans="1:2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spans="1:2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spans="1:2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spans="1:2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spans="1:2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spans="1:2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spans="1:2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spans="1:2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spans="1:2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spans="1:2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spans="1:2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spans="1:2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spans="1:2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spans="1:2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spans="1:2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spans="1:2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spans="1:2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spans="1:2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spans="1:2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spans="1:2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spans="1:2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spans="1:2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spans="1:2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spans="1:2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spans="1:2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spans="1:2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spans="1:2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spans="1:2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spans="1:2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spans="1:2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spans="1:2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spans="1:2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spans="1:2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spans="1:2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spans="1:2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spans="1:2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spans="1:2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spans="1:2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spans="1:2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spans="1:2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spans="1:2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spans="1:2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spans="1:2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spans="1:2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spans="1:2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spans="1:2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spans="1:2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spans="1:2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spans="1:2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spans="1:2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spans="1:2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spans="1:2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spans="1:2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spans="1:2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spans="1:2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spans="1:2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spans="1:2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spans="1:2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spans="1:2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spans="1:2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spans="1:2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spans="1:2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spans="1:2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spans="1:2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spans="1:2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spans="1:2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spans="1:2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spans="1:2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spans="1:2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spans="1:2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spans="1:2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spans="1:2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spans="1:2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spans="1:2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spans="1:2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spans="1:2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spans="1:2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spans="1:2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spans="1:2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spans="1:2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  <row r="909" spans="1:2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</row>
    <row r="910" spans="1:2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</row>
    <row r="911" spans="1:2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</row>
    <row r="912" spans="1:2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</row>
    <row r="913" spans="1:2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</row>
    <row r="914" spans="1:2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</row>
    <row r="915" spans="1:2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</row>
    <row r="916" spans="1:2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</row>
    <row r="917" spans="1:2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</row>
    <row r="918" spans="1:2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</row>
    <row r="919" spans="1:2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</row>
    <row r="920" spans="1:2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</row>
    <row r="921" spans="1:2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</row>
    <row r="922" spans="1: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</row>
    <row r="923" spans="1:2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</row>
    <row r="924" spans="1:2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</row>
    <row r="925" spans="1:2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</row>
    <row r="926" spans="1:2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</row>
    <row r="927" spans="1:2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</row>
    <row r="928" spans="1:2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</row>
    <row r="929" spans="1:2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</row>
    <row r="930" spans="1:2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</row>
    <row r="931" spans="1:2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</row>
    <row r="932" spans="1:2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</row>
    <row r="933" spans="1:2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</row>
    <row r="934" spans="1:2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</row>
    <row r="935" spans="1:2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</row>
    <row r="936" spans="1:2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</row>
    <row r="937" spans="1:2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</row>
    <row r="938" spans="1:2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</row>
    <row r="939" spans="1:2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</row>
    <row r="940" spans="1:2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</row>
    <row r="941" spans="1:2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</row>
    <row r="942" spans="1:2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</row>
    <row r="943" spans="1:2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</row>
    <row r="944" spans="1:2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</row>
    <row r="945" spans="1:2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</row>
    <row r="946" spans="1:2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</row>
    <row r="947" spans="1:2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</row>
    <row r="948" spans="1:2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</row>
    <row r="949" spans="1:2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</row>
    <row r="950" spans="1:2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</row>
    <row r="951" spans="1:2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</row>
    <row r="952" spans="1:2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</row>
    <row r="953" spans="1:2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</row>
    <row r="954" spans="1:2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</row>
    <row r="955" spans="1:2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</row>
    <row r="956" spans="1:2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</row>
    <row r="957" spans="1:2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</row>
    <row r="958" spans="1:2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</row>
    <row r="959" spans="1:2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</row>
    <row r="960" spans="1:2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</row>
    <row r="961" spans="1:2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</row>
    <row r="962" spans="1:2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</row>
    <row r="963" spans="1:2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</row>
    <row r="964" spans="1:2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</row>
    <row r="965" spans="1:2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</row>
    <row r="966" spans="1:2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</row>
    <row r="967" spans="1:2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</row>
    <row r="968" spans="1:2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</row>
    <row r="969" spans="1:2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</row>
    <row r="970" spans="1:2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</row>
    <row r="971" spans="1:2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</row>
    <row r="972" spans="1:2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</row>
    <row r="973" spans="1:2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</row>
    <row r="974" spans="1:2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</row>
    <row r="975" spans="1:2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</row>
    <row r="976" spans="1:2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</row>
    <row r="977" spans="1:2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</row>
    <row r="978" spans="1:2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</row>
    <row r="979" spans="1:2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</row>
    <row r="980" spans="1:2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</row>
    <row r="981" spans="1:2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</row>
    <row r="982" spans="1:2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</row>
    <row r="983" spans="1:2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</row>
    <row r="984" spans="1:2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</row>
    <row r="985" spans="1:2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</row>
    <row r="986" spans="1:2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</row>
    <row r="987" spans="1:2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</row>
    <row r="988" spans="1:2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</row>
    <row r="989" spans="1:2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</row>
    <row r="990" spans="1:2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</row>
    <row r="991" spans="1:2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</row>
    <row r="992" spans="1:2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</row>
    <row r="993" spans="1:2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</row>
    <row r="994" spans="1:2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</row>
    <row r="995" spans="1:2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</row>
    <row r="996" spans="1:2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</row>
    <row r="997" spans="1:2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</row>
    <row r="998" spans="1:2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</row>
    <row r="999" spans="1:2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</row>
    <row r="1000" spans="1:2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</row>
    <row r="1001" spans="1:22" ht="12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</row>
    <row r="1002" spans="1:22" ht="12.75" customHeight="1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</row>
    <row r="1003" spans="1:22" ht="12.75" customHeight="1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</row>
    <row r="1004" spans="1:22" ht="12.75" customHeight="1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</row>
    <row r="1005" spans="1:22" ht="12.75" customHeight="1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</row>
    <row r="1006" spans="1:22" ht="12.75" customHeight="1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</row>
    <row r="1007" spans="1:22" ht="12.75" customHeight="1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</row>
    <row r="1008" spans="1:22" ht="12.75" customHeight="1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</row>
    <row r="1009" spans="1:22" ht="12.75" customHeight="1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</row>
    <row r="1010" spans="1:22" ht="12.75" customHeight="1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</row>
    <row r="1011" spans="1:22" ht="12.75" customHeight="1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</row>
    <row r="1012" spans="1:22" ht="12.75" customHeight="1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</row>
    <row r="1013" spans="1:22" ht="12.75" customHeight="1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</row>
    <row r="1014" spans="1:22" ht="12.75" customHeight="1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</row>
    <row r="1015" spans="1:22" ht="12.75" customHeight="1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</row>
    <row r="1016" spans="1:22" ht="12.75" customHeight="1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</row>
    <row r="1017" spans="1:22" ht="12.75" customHeight="1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</row>
    <row r="1018" spans="1:22" ht="12.75" customHeight="1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</row>
    <row r="1019" spans="1:22" ht="12.75" customHeight="1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</row>
    <row r="1020" spans="1:22" ht="12.75" customHeight="1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</row>
    <row r="1021" spans="1:22" ht="12.75" customHeight="1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</row>
    <row r="1022" spans="1:22" ht="12.75" customHeight="1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</row>
    <row r="1023" spans="1:22" ht="12.75" customHeight="1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</row>
    <row r="1024" spans="1:22" ht="12.75" customHeight="1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</row>
    <row r="1025" spans="1:22" ht="12.75" customHeight="1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</row>
    <row r="1026" spans="1:22" ht="12.75" customHeight="1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</row>
    <row r="1027" spans="1:22" ht="12.75" customHeight="1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</row>
    <row r="1028" spans="1:22" ht="12.75" customHeight="1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</row>
    <row r="1029" spans="1:22" ht="12.75" customHeight="1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</row>
    <row r="1030" spans="1:22" ht="12.75" customHeight="1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</row>
    <row r="1031" spans="1:22" ht="12.75" customHeight="1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</row>
    <row r="1032" spans="1:22" ht="12.75" customHeight="1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</row>
    <row r="1033" spans="1:22" ht="12.75" customHeight="1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</row>
    <row r="1034" spans="1:22" ht="12.75" customHeight="1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</row>
    <row r="1035" spans="1:22" ht="12.75" customHeight="1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</row>
    <row r="1036" spans="1:22" ht="12.75" customHeight="1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</row>
    <row r="1037" spans="1:22" ht="12.75" customHeight="1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7"/>
  <sheetViews>
    <sheetView workbookViewId="0"/>
  </sheetViews>
  <sheetFormatPr defaultColWidth="17.28515625" defaultRowHeight="15" customHeight="1"/>
  <cols>
    <col min="2" max="2" width="25.42578125" customWidth="1"/>
    <col min="3" max="3" width="7.85546875" customWidth="1"/>
    <col min="4" max="4" width="8.140625" customWidth="1"/>
    <col min="5" max="5" width="9.42578125" customWidth="1"/>
    <col min="8" max="8" width="7.85546875" customWidth="1"/>
    <col min="9" max="9" width="8.140625" customWidth="1"/>
    <col min="10" max="10" width="7.85546875" customWidth="1"/>
  </cols>
  <sheetData>
    <row r="1" spans="1:26">
      <c r="A1" s="1"/>
    </row>
    <row r="2" spans="1:26">
      <c r="A2" s="2">
        <v>43220</v>
      </c>
      <c r="B2" s="4"/>
      <c r="C2" s="6" t="s">
        <v>8</v>
      </c>
      <c r="D2" s="6" t="s">
        <v>9</v>
      </c>
      <c r="E2" s="6" t="s">
        <v>10</v>
      </c>
      <c r="F2" s="6" t="s">
        <v>11</v>
      </c>
      <c r="G2" s="4"/>
      <c r="H2" s="6" t="s">
        <v>8</v>
      </c>
      <c r="I2" s="6" t="s">
        <v>9</v>
      </c>
      <c r="J2" s="6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" t="s">
        <v>12</v>
      </c>
      <c r="B3" s="1" t="s">
        <v>14</v>
      </c>
      <c r="C3" s="9">
        <v>0</v>
      </c>
      <c r="D3" s="1">
        <v>2</v>
      </c>
      <c r="E3" s="9">
        <v>0</v>
      </c>
      <c r="G3" s="1" t="s">
        <v>17</v>
      </c>
      <c r="H3" s="9">
        <v>50</v>
      </c>
      <c r="I3" s="1">
        <v>5</v>
      </c>
      <c r="J3" s="17">
        <f t="shared" ref="J3:J4" si="0">SUM(H3*I3)</f>
        <v>250</v>
      </c>
    </row>
    <row r="4" spans="1:26">
      <c r="B4" s="1" t="s">
        <v>42</v>
      </c>
      <c r="C4" s="9">
        <v>35</v>
      </c>
      <c r="D4" s="1">
        <v>2</v>
      </c>
      <c r="E4" s="17">
        <f>SUM(D4*C4)</f>
        <v>70</v>
      </c>
      <c r="G4" s="1" t="s">
        <v>43</v>
      </c>
      <c r="H4" s="9">
        <v>500</v>
      </c>
      <c r="I4" s="1">
        <v>1</v>
      </c>
      <c r="J4" s="17">
        <f t="shared" si="0"/>
        <v>500</v>
      </c>
    </row>
    <row r="5" spans="1:26">
      <c r="B5" s="1" t="s">
        <v>44</v>
      </c>
      <c r="C5" s="9">
        <v>85</v>
      </c>
      <c r="D5" s="1">
        <v>2</v>
      </c>
      <c r="E5" s="17">
        <f>SUM(C5*D5)</f>
        <v>170</v>
      </c>
      <c r="F5" s="1"/>
    </row>
    <row r="6" spans="1:26">
      <c r="B6" s="1"/>
      <c r="C6" s="22"/>
      <c r="D6" s="1"/>
      <c r="E6" s="24"/>
    </row>
    <row r="7" spans="1:26">
      <c r="A7" s="1" t="s">
        <v>47</v>
      </c>
      <c r="B7" s="1" t="s">
        <v>44</v>
      </c>
      <c r="C7" s="9">
        <v>85</v>
      </c>
      <c r="D7" s="1">
        <v>2</v>
      </c>
      <c r="E7" s="17">
        <f>SUM(C7*D7)</f>
        <v>170</v>
      </c>
    </row>
    <row r="8" spans="1:26">
      <c r="D8" s="3" t="s">
        <v>48</v>
      </c>
      <c r="E8" s="24">
        <f>SUM(E3:E5,E7)</f>
        <v>410</v>
      </c>
      <c r="I8" s="3" t="s">
        <v>48</v>
      </c>
      <c r="J8" s="24">
        <f>SUM(J3:J4)</f>
        <v>750</v>
      </c>
    </row>
    <row r="9" spans="1:26">
      <c r="A9" s="2">
        <v>43221</v>
      </c>
      <c r="B9" s="4"/>
      <c r="C9" s="6" t="s">
        <v>8</v>
      </c>
      <c r="D9" s="6" t="s">
        <v>9</v>
      </c>
      <c r="E9" s="6" t="s">
        <v>10</v>
      </c>
      <c r="F9" s="6" t="s">
        <v>51</v>
      </c>
      <c r="G9" s="4"/>
      <c r="H9" s="6" t="s">
        <v>8</v>
      </c>
      <c r="I9" s="6" t="s">
        <v>9</v>
      </c>
      <c r="J9" s="6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" t="s">
        <v>52</v>
      </c>
      <c r="B10" s="1" t="s">
        <v>44</v>
      </c>
      <c r="C10" s="26">
        <v>85</v>
      </c>
      <c r="D10" s="27">
        <v>2</v>
      </c>
      <c r="E10" s="17">
        <f t="shared" ref="E10:E13" si="1">SUM(C10*D10)</f>
        <v>170</v>
      </c>
      <c r="G10" s="1" t="s">
        <v>17</v>
      </c>
      <c r="H10" s="9">
        <v>50</v>
      </c>
      <c r="I10" s="1">
        <v>5</v>
      </c>
      <c r="J10" s="17">
        <f t="shared" ref="J10:J11" si="2">SUM(H10*I10)</f>
        <v>250</v>
      </c>
    </row>
    <row r="11" spans="1:26">
      <c r="B11" s="29" t="s">
        <v>56</v>
      </c>
      <c r="C11" s="26">
        <v>0</v>
      </c>
      <c r="D11" s="27">
        <v>2</v>
      </c>
      <c r="E11" s="17">
        <f t="shared" si="1"/>
        <v>0</v>
      </c>
      <c r="G11" s="1" t="s">
        <v>43</v>
      </c>
      <c r="H11" s="9">
        <v>500</v>
      </c>
      <c r="I11" s="1">
        <v>1</v>
      </c>
      <c r="J11" s="17">
        <f t="shared" si="2"/>
        <v>500</v>
      </c>
    </row>
    <row r="12" spans="1:26">
      <c r="B12" s="29" t="s">
        <v>57</v>
      </c>
      <c r="C12" s="26">
        <v>100</v>
      </c>
      <c r="D12" s="27">
        <v>1</v>
      </c>
      <c r="E12" s="17">
        <f t="shared" si="1"/>
        <v>100</v>
      </c>
      <c r="F12" s="1"/>
    </row>
    <row r="13" spans="1:26">
      <c r="B13" s="29" t="s">
        <v>58</v>
      </c>
      <c r="C13" s="26">
        <v>35</v>
      </c>
      <c r="D13" s="27">
        <v>1</v>
      </c>
      <c r="E13" s="17">
        <f t="shared" si="1"/>
        <v>35</v>
      </c>
    </row>
    <row r="14" spans="1:26">
      <c r="D14" s="3" t="s">
        <v>48</v>
      </c>
      <c r="E14" s="24">
        <f>SUM(E10:E13)</f>
        <v>305</v>
      </c>
    </row>
    <row r="15" spans="1:26">
      <c r="D15" s="1"/>
      <c r="E15" s="32"/>
    </row>
    <row r="16" spans="1:26">
      <c r="A16" s="1" t="s">
        <v>61</v>
      </c>
    </row>
    <row r="17" spans="1:26">
      <c r="B17" s="1" t="s">
        <v>14</v>
      </c>
      <c r="C17" s="9">
        <v>0</v>
      </c>
      <c r="D17" s="1">
        <v>4</v>
      </c>
      <c r="E17" s="9">
        <v>0</v>
      </c>
    </row>
    <row r="18" spans="1:26">
      <c r="B18" s="1" t="s">
        <v>42</v>
      </c>
      <c r="C18" s="22">
        <v>35</v>
      </c>
      <c r="D18" s="1">
        <v>4</v>
      </c>
      <c r="E18" s="17">
        <f>SUM(D18*C18)</f>
        <v>140</v>
      </c>
    </row>
    <row r="19" spans="1:26">
      <c r="B19" s="1" t="s">
        <v>44</v>
      </c>
      <c r="C19" s="22">
        <v>85</v>
      </c>
      <c r="D19" s="1">
        <v>4</v>
      </c>
      <c r="E19" s="17">
        <f>SUM(C19*D19)</f>
        <v>340</v>
      </c>
    </row>
    <row r="20" spans="1:26">
      <c r="B20" s="1"/>
      <c r="C20" s="22"/>
      <c r="D20" s="3" t="s">
        <v>48</v>
      </c>
      <c r="E20" s="24">
        <f>SUM(E17:E19)</f>
        <v>480</v>
      </c>
      <c r="I20" s="3" t="s">
        <v>48</v>
      </c>
      <c r="J20" s="24">
        <f>SUM(J10:J11)</f>
        <v>750</v>
      </c>
    </row>
    <row r="21" spans="1:26">
      <c r="A21" s="2">
        <v>43222</v>
      </c>
      <c r="B21" s="4"/>
      <c r="C21" s="6" t="s">
        <v>8</v>
      </c>
      <c r="D21" s="6" t="s">
        <v>9</v>
      </c>
      <c r="E21" s="6" t="s">
        <v>10</v>
      </c>
      <c r="F21" s="6" t="s">
        <v>51</v>
      </c>
      <c r="G21" s="4"/>
      <c r="H21" s="6" t="s">
        <v>8</v>
      </c>
      <c r="I21" s="6" t="s">
        <v>9</v>
      </c>
      <c r="J21" s="6" t="s">
        <v>10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" t="s">
        <v>52</v>
      </c>
      <c r="B22" s="1" t="s">
        <v>44</v>
      </c>
      <c r="C22" s="26">
        <v>85</v>
      </c>
      <c r="D22" s="27">
        <v>2</v>
      </c>
      <c r="E22" s="17">
        <f t="shared" ref="E22:E25" si="3">SUM(C22*D22)</f>
        <v>170</v>
      </c>
      <c r="G22" s="1" t="s">
        <v>17</v>
      </c>
      <c r="H22" s="9">
        <v>50</v>
      </c>
      <c r="I22" s="1">
        <v>5</v>
      </c>
      <c r="J22" s="17">
        <f t="shared" ref="J22:J23" si="4">SUM(H22*I22)</f>
        <v>250</v>
      </c>
    </row>
    <row r="23" spans="1:26">
      <c r="B23" s="29" t="s">
        <v>56</v>
      </c>
      <c r="C23" s="26">
        <v>0</v>
      </c>
      <c r="D23" s="27">
        <v>2</v>
      </c>
      <c r="E23" s="17">
        <f t="shared" si="3"/>
        <v>0</v>
      </c>
      <c r="G23" s="1" t="s">
        <v>43</v>
      </c>
      <c r="H23" s="9">
        <v>500</v>
      </c>
      <c r="I23" s="1">
        <v>1</v>
      </c>
      <c r="J23" s="17">
        <f t="shared" si="4"/>
        <v>500</v>
      </c>
    </row>
    <row r="24" spans="1:26">
      <c r="B24" s="29" t="s">
        <v>57</v>
      </c>
      <c r="C24" s="26">
        <v>100</v>
      </c>
      <c r="D24" s="27">
        <v>1</v>
      </c>
      <c r="E24" s="17">
        <f t="shared" si="3"/>
        <v>100</v>
      </c>
    </row>
    <row r="25" spans="1:26">
      <c r="B25" s="29" t="s">
        <v>58</v>
      </c>
      <c r="C25" s="26">
        <v>35</v>
      </c>
      <c r="D25" s="27">
        <v>1</v>
      </c>
      <c r="E25" s="17">
        <f t="shared" si="3"/>
        <v>35</v>
      </c>
    </row>
    <row r="26" spans="1:26">
      <c r="D26" s="3" t="s">
        <v>48</v>
      </c>
      <c r="E26" s="24">
        <f>SUM(E22:E25)</f>
        <v>305</v>
      </c>
    </row>
    <row r="27" spans="1:26">
      <c r="D27" s="1"/>
      <c r="E27" s="32"/>
    </row>
    <row r="28" spans="1:26">
      <c r="A28" s="1" t="s">
        <v>61</v>
      </c>
    </row>
    <row r="29" spans="1:26">
      <c r="B29" s="1" t="s">
        <v>14</v>
      </c>
      <c r="C29" s="9">
        <v>0</v>
      </c>
      <c r="D29" s="1">
        <v>4</v>
      </c>
      <c r="E29" s="9">
        <v>0</v>
      </c>
    </row>
    <row r="30" spans="1:26">
      <c r="B30" s="1" t="s">
        <v>42</v>
      </c>
      <c r="C30" s="22">
        <v>35</v>
      </c>
      <c r="D30" s="1">
        <v>4</v>
      </c>
      <c r="E30" s="17">
        <f>SUM(D30*C30)</f>
        <v>140</v>
      </c>
    </row>
    <row r="31" spans="1:26">
      <c r="B31" s="1" t="s">
        <v>44</v>
      </c>
      <c r="C31" s="22">
        <v>85</v>
      </c>
      <c r="D31" s="1">
        <v>4</v>
      </c>
      <c r="E31" s="17">
        <f>SUM(C31*D31)</f>
        <v>340</v>
      </c>
    </row>
    <row r="32" spans="1:26">
      <c r="B32" s="1"/>
      <c r="C32" s="22"/>
      <c r="D32" s="3" t="s">
        <v>48</v>
      </c>
      <c r="E32" s="24">
        <f>SUM(E29:E31)</f>
        <v>480</v>
      </c>
    </row>
    <row r="33" spans="1:26">
      <c r="A33" s="34"/>
      <c r="I33" s="3" t="s">
        <v>48</v>
      </c>
      <c r="J33" s="24">
        <f>SUM(J22:J23)</f>
        <v>750</v>
      </c>
    </row>
    <row r="34" spans="1:26">
      <c r="A34" s="2">
        <v>43223</v>
      </c>
      <c r="B34" s="4"/>
      <c r="C34" s="6" t="s">
        <v>8</v>
      </c>
      <c r="D34" s="6" t="s">
        <v>9</v>
      </c>
      <c r="E34" s="6" t="s">
        <v>10</v>
      </c>
      <c r="F34" s="6" t="s">
        <v>87</v>
      </c>
      <c r="G34" s="4"/>
      <c r="H34" s="6" t="s">
        <v>8</v>
      </c>
      <c r="I34" s="6" t="s">
        <v>9</v>
      </c>
      <c r="J34" s="6" t="s">
        <v>10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" t="s">
        <v>52</v>
      </c>
      <c r="B35" s="1" t="s">
        <v>44</v>
      </c>
      <c r="C35" s="26">
        <v>85</v>
      </c>
      <c r="D35" s="27">
        <v>2</v>
      </c>
      <c r="E35" s="17">
        <f t="shared" ref="E35:E38" si="5">SUM(C35*D35)</f>
        <v>170</v>
      </c>
      <c r="G35" s="1" t="s">
        <v>17</v>
      </c>
      <c r="H35" s="9">
        <v>50</v>
      </c>
      <c r="I35" s="1">
        <v>3</v>
      </c>
      <c r="J35" s="17">
        <f>SUM(H35*I35)</f>
        <v>150</v>
      </c>
    </row>
    <row r="36" spans="1:26">
      <c r="B36" s="29" t="s">
        <v>56</v>
      </c>
      <c r="C36" s="26">
        <v>0</v>
      </c>
      <c r="D36" s="27">
        <v>2</v>
      </c>
      <c r="E36" s="17">
        <f t="shared" si="5"/>
        <v>0</v>
      </c>
      <c r="G36" s="1" t="s">
        <v>43</v>
      </c>
      <c r="H36" s="1" t="s">
        <v>97</v>
      </c>
      <c r="I36" s="1">
        <v>1</v>
      </c>
      <c r="J36" s="9">
        <v>0</v>
      </c>
    </row>
    <row r="37" spans="1:26">
      <c r="A37" s="1"/>
      <c r="B37" s="29" t="s">
        <v>57</v>
      </c>
      <c r="C37" s="26">
        <v>100</v>
      </c>
      <c r="D37" s="27">
        <v>1</v>
      </c>
      <c r="E37" s="17">
        <f t="shared" si="5"/>
        <v>100</v>
      </c>
      <c r="F37" s="1"/>
    </row>
    <row r="38" spans="1:26">
      <c r="A38" s="1"/>
      <c r="B38" s="29" t="s">
        <v>58</v>
      </c>
      <c r="C38" s="26">
        <v>35</v>
      </c>
      <c r="D38" s="27">
        <v>1</v>
      </c>
      <c r="E38" s="17">
        <f t="shared" si="5"/>
        <v>35</v>
      </c>
      <c r="F38" s="1"/>
    </row>
    <row r="39" spans="1:26">
      <c r="A39" s="1"/>
      <c r="D39" s="3" t="s">
        <v>48</v>
      </c>
      <c r="E39" s="24">
        <f>SUM(E35:E38)</f>
        <v>305</v>
      </c>
    </row>
    <row r="40" spans="1:26">
      <c r="A40" s="1"/>
      <c r="B40" s="1"/>
      <c r="C40" s="9"/>
      <c r="D40" s="1"/>
      <c r="E40" s="40"/>
    </row>
    <row r="41" spans="1:26">
      <c r="A41" s="1"/>
      <c r="B41" s="1"/>
      <c r="C41" s="9"/>
      <c r="D41" s="1"/>
      <c r="E41" s="9"/>
    </row>
    <row r="42" spans="1:26">
      <c r="A42" s="1" t="s">
        <v>99</v>
      </c>
      <c r="B42" s="1" t="s">
        <v>14</v>
      </c>
      <c r="C42" s="9">
        <v>0</v>
      </c>
      <c r="D42" s="1">
        <v>2</v>
      </c>
      <c r="E42" s="9">
        <v>0</v>
      </c>
    </row>
    <row r="43" spans="1:26">
      <c r="B43" s="1" t="s">
        <v>42</v>
      </c>
      <c r="C43" s="22">
        <v>35</v>
      </c>
      <c r="D43" s="1">
        <v>2</v>
      </c>
      <c r="E43" s="17">
        <f>SUM(D43*C43)</f>
        <v>70</v>
      </c>
    </row>
    <row r="44" spans="1:26">
      <c r="B44" s="1" t="s">
        <v>44</v>
      </c>
      <c r="C44" s="22">
        <v>85</v>
      </c>
      <c r="D44" s="1">
        <v>2</v>
      </c>
      <c r="E44" s="17">
        <f>SUM(C44*D44)</f>
        <v>170</v>
      </c>
    </row>
    <row r="45" spans="1:26">
      <c r="D45" s="3" t="s">
        <v>48</v>
      </c>
      <c r="E45" s="24">
        <f>SUM(E42:E44)</f>
        <v>240</v>
      </c>
      <c r="I45" s="3" t="s">
        <v>48</v>
      </c>
      <c r="J45" s="24">
        <f>SUM(J35:J36)</f>
        <v>150</v>
      </c>
    </row>
    <row r="47" spans="1:26">
      <c r="D47" s="1" t="s">
        <v>102</v>
      </c>
      <c r="E47" s="42">
        <f>SUM(E45,E39,E32,E26,E20,E14,E8)</f>
        <v>2525</v>
      </c>
      <c r="I47" s="1" t="s">
        <v>106</v>
      </c>
      <c r="J47" s="24">
        <f>SUM(J8,J20,J33,J45)</f>
        <v>2400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workbookViewId="0"/>
  </sheetViews>
  <sheetFormatPr defaultColWidth="17.28515625" defaultRowHeight="15" customHeight="1"/>
  <cols>
    <col min="1" max="1" width="20.5703125" customWidth="1"/>
    <col min="2" max="2" width="27" customWidth="1"/>
    <col min="5" max="5" width="32.42578125" customWidth="1"/>
  </cols>
  <sheetData>
    <row r="1" spans="1: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</row>
    <row r="2" spans="1:5">
      <c r="A2" s="1" t="s">
        <v>6</v>
      </c>
      <c r="B2" s="1" t="s">
        <v>7</v>
      </c>
      <c r="C2" s="5">
        <v>43144</v>
      </c>
      <c r="D2" s="7">
        <v>550</v>
      </c>
      <c r="E2" s="1" t="s">
        <v>13</v>
      </c>
    </row>
    <row r="3" spans="1:5">
      <c r="A3" s="1" t="s">
        <v>15</v>
      </c>
      <c r="B3" s="10" t="s">
        <v>16</v>
      </c>
      <c r="C3" s="5">
        <v>43174</v>
      </c>
      <c r="D3" s="7">
        <v>852.75</v>
      </c>
      <c r="E3" s="1" t="s">
        <v>18</v>
      </c>
    </row>
    <row r="4" spans="1:5">
      <c r="A4" s="1" t="s">
        <v>19</v>
      </c>
      <c r="B4" s="1" t="s">
        <v>20</v>
      </c>
      <c r="C4" s="5">
        <v>43178</v>
      </c>
      <c r="D4" s="7">
        <v>126.2</v>
      </c>
      <c r="E4" s="1" t="s">
        <v>21</v>
      </c>
    </row>
    <row r="5" spans="1:5">
      <c r="A5" s="1" t="s">
        <v>22</v>
      </c>
      <c r="B5" s="1" t="s">
        <v>23</v>
      </c>
      <c r="C5" s="5">
        <v>43194</v>
      </c>
      <c r="D5" s="7">
        <v>139.27000000000001</v>
      </c>
      <c r="E5" s="1" t="s">
        <v>24</v>
      </c>
    </row>
    <row r="6" spans="1:5">
      <c r="A6" s="1" t="s">
        <v>25</v>
      </c>
      <c r="B6" s="1" t="s">
        <v>26</v>
      </c>
      <c r="C6" s="5">
        <v>43194</v>
      </c>
      <c r="D6" s="12">
        <v>1178.47</v>
      </c>
      <c r="E6" s="1" t="s">
        <v>27</v>
      </c>
    </row>
    <row r="7" spans="1:5">
      <c r="A7" s="1" t="s">
        <v>28</v>
      </c>
      <c r="B7" s="1" t="s">
        <v>29</v>
      </c>
      <c r="C7" s="5">
        <v>43195</v>
      </c>
      <c r="D7" s="7">
        <v>458.13</v>
      </c>
      <c r="E7" s="1" t="s">
        <v>27</v>
      </c>
    </row>
    <row r="8" spans="1:5">
      <c r="A8" s="1" t="s">
        <v>30</v>
      </c>
      <c r="B8" s="1" t="s">
        <v>29</v>
      </c>
      <c r="D8" s="7">
        <v>204.5</v>
      </c>
      <c r="E8" s="1" t="s">
        <v>31</v>
      </c>
    </row>
    <row r="9" spans="1:5">
      <c r="A9" s="1" t="s">
        <v>32</v>
      </c>
      <c r="B9" s="1" t="s">
        <v>33</v>
      </c>
      <c r="C9" s="5">
        <v>43215</v>
      </c>
      <c r="D9" s="7">
        <v>422.77</v>
      </c>
      <c r="E9" s="1" t="s">
        <v>34</v>
      </c>
    </row>
    <row r="10" spans="1:5">
      <c r="A10" s="1" t="s">
        <v>35</v>
      </c>
      <c r="B10" s="1" t="s">
        <v>36</v>
      </c>
      <c r="C10" s="14">
        <v>43214</v>
      </c>
      <c r="D10" s="7">
        <v>513.5</v>
      </c>
      <c r="E10" s="1" t="s">
        <v>24</v>
      </c>
    </row>
    <row r="11" spans="1:5">
      <c r="A11" s="1" t="s">
        <v>38</v>
      </c>
      <c r="B11" s="1" t="s">
        <v>36</v>
      </c>
      <c r="C11" s="14">
        <v>43214</v>
      </c>
      <c r="D11" s="7">
        <v>527.5</v>
      </c>
      <c r="E11" s="1" t="s">
        <v>24</v>
      </c>
    </row>
    <row r="12" spans="1:5">
      <c r="D12" s="7">
        <v>126.2</v>
      </c>
    </row>
    <row r="13" spans="1:5">
      <c r="D13" s="7">
        <v>139.27000000000001</v>
      </c>
    </row>
    <row r="14" spans="1:5">
      <c r="D14" s="20">
        <f>SUM(D9:D13)</f>
        <v>1729.24</v>
      </c>
    </row>
  </sheetData>
  <hyperlinks>
    <hyperlink ref="B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7.28515625" defaultRowHeight="15" customHeight="1"/>
  <cols>
    <col min="1" max="1" width="20.42578125" customWidth="1"/>
    <col min="2" max="26" width="8.7109375" customWidth="1"/>
  </cols>
  <sheetData>
    <row r="1" spans="1:16" ht="14.25" customHeight="1">
      <c r="A1" s="33"/>
      <c r="B1" s="33" t="s">
        <v>70</v>
      </c>
      <c r="C1" s="33" t="s">
        <v>71</v>
      </c>
    </row>
    <row r="2" spans="1:16" ht="14.25" customHeight="1">
      <c r="A2" s="33" t="s">
        <v>72</v>
      </c>
    </row>
    <row r="3" spans="1:16" ht="14.25" customHeight="1">
      <c r="A3" s="29" t="s">
        <v>73</v>
      </c>
      <c r="B3" s="29">
        <v>45</v>
      </c>
      <c r="C3" s="29" t="s">
        <v>74</v>
      </c>
      <c r="O3" s="1" t="s">
        <v>75</v>
      </c>
    </row>
    <row r="4" spans="1:16" ht="14.25" customHeight="1">
      <c r="A4" s="33"/>
      <c r="O4" s="1"/>
      <c r="P4" s="1"/>
    </row>
    <row r="5" spans="1:16" ht="14.25" customHeight="1">
      <c r="A5" s="33" t="s">
        <v>76</v>
      </c>
    </row>
    <row r="6" spans="1:16" ht="14.25" customHeight="1">
      <c r="A6" s="33" t="s">
        <v>77</v>
      </c>
      <c r="B6" s="33">
        <v>38</v>
      </c>
      <c r="C6" s="33" t="s">
        <v>78</v>
      </c>
      <c r="O6" s="1">
        <v>7</v>
      </c>
      <c r="P6" s="1" t="s">
        <v>79</v>
      </c>
    </row>
    <row r="7" spans="1:16" ht="14.25" customHeight="1">
      <c r="A7" s="33" t="s">
        <v>80</v>
      </c>
      <c r="B7" s="33">
        <v>10</v>
      </c>
      <c r="C7" s="33" t="s">
        <v>82</v>
      </c>
      <c r="O7" s="1">
        <v>8</v>
      </c>
      <c r="P7" s="1" t="s">
        <v>83</v>
      </c>
    </row>
    <row r="8" spans="1:16" ht="14.25" customHeight="1">
      <c r="A8" s="29" t="s">
        <v>84</v>
      </c>
      <c r="B8" s="29">
        <f>O14</f>
        <v>29</v>
      </c>
      <c r="C8" s="29" t="s">
        <v>85</v>
      </c>
      <c r="O8" s="1">
        <v>6</v>
      </c>
      <c r="P8" s="1" t="s">
        <v>86</v>
      </c>
    </row>
    <row r="9" spans="1:16" ht="14.25" customHeight="1">
      <c r="A9" s="33"/>
      <c r="B9" s="29"/>
      <c r="C9" s="29"/>
    </row>
    <row r="10" spans="1:16" ht="14.25" customHeight="1">
      <c r="A10" s="33"/>
      <c r="O10">
        <f>SUM(O6:O9)</f>
        <v>21</v>
      </c>
      <c r="P10" s="1" t="s">
        <v>88</v>
      </c>
    </row>
    <row r="11" spans="1:16" ht="14.25" customHeight="1">
      <c r="A11" s="33" t="s">
        <v>89</v>
      </c>
      <c r="O11" s="1">
        <v>8</v>
      </c>
      <c r="P11" s="1" t="s">
        <v>90</v>
      </c>
    </row>
    <row r="12" spans="1:16" ht="14.25" customHeight="1">
      <c r="A12" s="33" t="s">
        <v>77</v>
      </c>
      <c r="B12" s="33">
        <v>30</v>
      </c>
      <c r="C12" s="33" t="s">
        <v>91</v>
      </c>
    </row>
    <row r="13" spans="1:16" ht="14.25" customHeight="1">
      <c r="A13" s="33" t="s">
        <v>80</v>
      </c>
      <c r="B13" s="33">
        <v>10</v>
      </c>
      <c r="C13" s="33" t="s">
        <v>82</v>
      </c>
    </row>
    <row r="14" spans="1:16" ht="14.25" customHeight="1">
      <c r="A14" s="33"/>
      <c r="O14">
        <f>O10+O11</f>
        <v>29</v>
      </c>
      <c r="P14" s="1" t="s">
        <v>92</v>
      </c>
    </row>
    <row r="15" spans="1:16" ht="14.25" customHeight="1">
      <c r="A15" s="33" t="s">
        <v>93</v>
      </c>
    </row>
    <row r="16" spans="1:16" ht="14.25" customHeight="1">
      <c r="A16" s="33" t="s">
        <v>77</v>
      </c>
      <c r="B16" s="33">
        <v>23</v>
      </c>
      <c r="C16" s="33" t="s">
        <v>94</v>
      </c>
    </row>
    <row r="17" spans="1:1" ht="14.25" customHeight="1">
      <c r="A17" s="33"/>
    </row>
    <row r="18" spans="1:1" ht="14.25" customHeight="1">
      <c r="A18" s="33"/>
    </row>
    <row r="19" spans="1:1" ht="14.25" customHeight="1">
      <c r="A19" s="33"/>
    </row>
    <row r="20" spans="1:1" ht="14.25" customHeight="1">
      <c r="A20" s="33"/>
    </row>
    <row r="21" spans="1:1" ht="14.25" customHeight="1">
      <c r="A21" s="33"/>
    </row>
    <row r="22" spans="1:1" ht="14.25" customHeight="1">
      <c r="A22" s="33"/>
    </row>
    <row r="23" spans="1:1" ht="14.25" customHeight="1">
      <c r="A23" s="33"/>
    </row>
    <row r="24" spans="1:1" ht="14.25" customHeight="1">
      <c r="A24" s="33"/>
    </row>
    <row r="25" spans="1:1" ht="14.25" customHeight="1">
      <c r="A25" s="33"/>
    </row>
    <row r="26" spans="1:1" ht="14.25" customHeight="1">
      <c r="A26" s="33"/>
    </row>
    <row r="27" spans="1:1" ht="14.25" customHeight="1">
      <c r="A27" s="33"/>
    </row>
    <row r="28" spans="1:1" ht="14.25" customHeight="1">
      <c r="A28" s="33"/>
    </row>
    <row r="29" spans="1:1" ht="14.25" customHeight="1">
      <c r="A29" s="33"/>
    </row>
    <row r="30" spans="1:1" ht="14.25" customHeight="1">
      <c r="A30" s="33"/>
    </row>
    <row r="31" spans="1:1" ht="14.25" customHeight="1">
      <c r="A31" s="33"/>
    </row>
    <row r="32" spans="1:1" ht="14.25" customHeight="1">
      <c r="A32" s="33"/>
    </row>
    <row r="33" spans="1:1" ht="14.25" customHeight="1">
      <c r="A33" s="33"/>
    </row>
    <row r="34" spans="1:1" ht="14.25" customHeight="1">
      <c r="A34" s="33"/>
    </row>
    <row r="35" spans="1:1" ht="14.25" customHeight="1">
      <c r="A35" s="33"/>
    </row>
    <row r="36" spans="1:1" ht="14.25" customHeight="1">
      <c r="A36" s="33"/>
    </row>
    <row r="37" spans="1:1" ht="14.25" customHeight="1">
      <c r="A37" s="33"/>
    </row>
    <row r="38" spans="1:1" ht="14.25" customHeight="1">
      <c r="A38" s="33"/>
    </row>
    <row r="39" spans="1:1" ht="14.25" customHeight="1">
      <c r="A39" s="33"/>
    </row>
    <row r="40" spans="1:1" ht="14.25" customHeight="1">
      <c r="A40" s="33"/>
    </row>
    <row r="41" spans="1:1" ht="14.25" customHeight="1">
      <c r="A41" s="33"/>
    </row>
    <row r="42" spans="1:1" ht="14.25" customHeight="1">
      <c r="A42" s="33"/>
    </row>
    <row r="43" spans="1:1" ht="14.25" customHeight="1">
      <c r="A43" s="33"/>
    </row>
    <row r="44" spans="1:1" ht="14.25" customHeight="1">
      <c r="A44" s="33"/>
    </row>
    <row r="45" spans="1:1" ht="14.25" customHeight="1">
      <c r="A45" s="33"/>
    </row>
    <row r="46" spans="1:1" ht="14.25" customHeight="1">
      <c r="A46" s="33"/>
    </row>
    <row r="47" spans="1:1" ht="14.25" customHeight="1">
      <c r="A47" s="33"/>
    </row>
    <row r="48" spans="1:1" ht="14.25" customHeight="1">
      <c r="A48" s="33"/>
    </row>
    <row r="49" spans="1:1" ht="14.25" customHeight="1">
      <c r="A49" s="33"/>
    </row>
    <row r="50" spans="1:1" ht="14.25" customHeight="1">
      <c r="A50" s="33"/>
    </row>
    <row r="51" spans="1:1" ht="14.25" customHeight="1">
      <c r="A51" s="33"/>
    </row>
    <row r="52" spans="1:1" ht="14.25" customHeight="1">
      <c r="A52" s="33"/>
    </row>
    <row r="53" spans="1:1" ht="14.25" customHeight="1">
      <c r="A53" s="33"/>
    </row>
    <row r="54" spans="1:1" ht="14.25" customHeight="1">
      <c r="A54" s="33"/>
    </row>
    <row r="55" spans="1:1" ht="14.25" customHeight="1">
      <c r="A55" s="33"/>
    </row>
    <row r="56" spans="1:1" ht="14.25" customHeight="1">
      <c r="A56" s="33"/>
    </row>
    <row r="57" spans="1:1" ht="14.25" customHeight="1">
      <c r="A57" s="33"/>
    </row>
    <row r="58" spans="1:1" ht="14.25" customHeight="1">
      <c r="A58" s="33"/>
    </row>
    <row r="59" spans="1:1" ht="14.25" customHeight="1">
      <c r="A59" s="33"/>
    </row>
    <row r="60" spans="1:1" ht="14.25" customHeight="1">
      <c r="A60" s="33"/>
    </row>
    <row r="61" spans="1:1" ht="14.25" customHeight="1">
      <c r="A61" s="33"/>
    </row>
    <row r="62" spans="1:1" ht="14.25" customHeight="1">
      <c r="A62" s="33"/>
    </row>
    <row r="63" spans="1:1" ht="14.25" customHeight="1">
      <c r="A63" s="33"/>
    </row>
    <row r="64" spans="1:1" ht="14.25" customHeight="1">
      <c r="A64" s="33"/>
    </row>
    <row r="65" spans="1:1" ht="14.25" customHeight="1">
      <c r="A65" s="33"/>
    </row>
    <row r="66" spans="1:1" ht="14.25" customHeight="1">
      <c r="A66" s="33"/>
    </row>
    <row r="67" spans="1:1" ht="14.25" customHeight="1">
      <c r="A67" s="33"/>
    </row>
    <row r="68" spans="1:1" ht="14.25" customHeight="1">
      <c r="A68" s="33"/>
    </row>
    <row r="69" spans="1:1" ht="14.25" customHeight="1">
      <c r="A69" s="33"/>
    </row>
    <row r="70" spans="1:1" ht="14.25" customHeight="1">
      <c r="A70" s="33"/>
    </row>
    <row r="71" spans="1:1" ht="14.25" customHeight="1">
      <c r="A71" s="33"/>
    </row>
    <row r="72" spans="1:1" ht="14.25" customHeight="1">
      <c r="A72" s="33"/>
    </row>
    <row r="73" spans="1:1" ht="14.25" customHeight="1">
      <c r="A73" s="33"/>
    </row>
    <row r="74" spans="1:1" ht="14.25" customHeight="1">
      <c r="A74" s="33"/>
    </row>
    <row r="75" spans="1:1" ht="14.25" customHeight="1">
      <c r="A75" s="33"/>
    </row>
    <row r="76" spans="1:1" ht="14.25" customHeight="1">
      <c r="A76" s="33"/>
    </row>
    <row r="77" spans="1:1" ht="14.25" customHeight="1">
      <c r="A77" s="33"/>
    </row>
    <row r="78" spans="1:1" ht="14.25" customHeight="1">
      <c r="A78" s="33"/>
    </row>
    <row r="79" spans="1:1" ht="14.25" customHeight="1">
      <c r="A79" s="33"/>
    </row>
    <row r="80" spans="1:1" ht="14.25" customHeight="1">
      <c r="A80" s="33"/>
    </row>
    <row r="81" spans="1:1" ht="14.25" customHeight="1">
      <c r="A81" s="33"/>
    </row>
    <row r="82" spans="1:1" ht="14.25" customHeight="1">
      <c r="A82" s="33"/>
    </row>
    <row r="83" spans="1:1" ht="14.25" customHeight="1">
      <c r="A83" s="33"/>
    </row>
    <row r="84" spans="1:1" ht="14.25" customHeight="1">
      <c r="A84" s="33"/>
    </row>
    <row r="85" spans="1:1" ht="14.25" customHeight="1">
      <c r="A85" s="33"/>
    </row>
    <row r="86" spans="1:1" ht="14.25" customHeight="1">
      <c r="A86" s="33"/>
    </row>
    <row r="87" spans="1:1" ht="14.25" customHeight="1">
      <c r="A87" s="33"/>
    </row>
    <row r="88" spans="1:1" ht="14.25" customHeight="1">
      <c r="A88" s="33"/>
    </row>
    <row r="89" spans="1:1" ht="14.25" customHeight="1">
      <c r="A89" s="33"/>
    </row>
    <row r="90" spans="1:1" ht="14.25" customHeight="1">
      <c r="A90" s="33"/>
    </row>
    <row r="91" spans="1:1" ht="14.25" customHeight="1">
      <c r="A91" s="33"/>
    </row>
    <row r="92" spans="1:1" ht="14.25" customHeight="1">
      <c r="A92" s="33"/>
    </row>
    <row r="93" spans="1:1" ht="14.25" customHeight="1">
      <c r="A93" s="33"/>
    </row>
    <row r="94" spans="1:1" ht="14.25" customHeight="1">
      <c r="A94" s="33"/>
    </row>
    <row r="95" spans="1:1" ht="14.25" customHeight="1">
      <c r="A95" s="33"/>
    </row>
    <row r="96" spans="1:1" ht="14.25" customHeight="1">
      <c r="A96" s="33"/>
    </row>
    <row r="97" spans="1:1" ht="14.25" customHeight="1">
      <c r="A97" s="33"/>
    </row>
    <row r="98" spans="1:1" ht="14.25" customHeight="1">
      <c r="A98" s="33"/>
    </row>
    <row r="99" spans="1:1" ht="14.25" customHeight="1">
      <c r="A99" s="33"/>
    </row>
    <row r="100" spans="1:1" ht="14.25" customHeight="1">
      <c r="A100" s="33"/>
    </row>
    <row r="101" spans="1:1" ht="14.25" customHeight="1">
      <c r="A101" s="33"/>
    </row>
    <row r="102" spans="1:1" ht="14.25" customHeight="1">
      <c r="A102" s="33"/>
    </row>
    <row r="103" spans="1:1" ht="14.25" customHeight="1">
      <c r="A103" s="33"/>
    </row>
    <row r="104" spans="1:1" ht="14.25" customHeight="1">
      <c r="A104" s="33"/>
    </row>
    <row r="105" spans="1:1" ht="14.25" customHeight="1">
      <c r="A105" s="33"/>
    </row>
    <row r="106" spans="1:1" ht="14.25" customHeight="1">
      <c r="A106" s="33"/>
    </row>
    <row r="107" spans="1:1" ht="14.25" customHeight="1">
      <c r="A107" s="33"/>
    </row>
    <row r="108" spans="1:1" ht="14.25" customHeight="1">
      <c r="A108" s="33"/>
    </row>
    <row r="109" spans="1:1" ht="14.25" customHeight="1">
      <c r="A109" s="33"/>
    </row>
    <row r="110" spans="1:1" ht="14.25" customHeight="1">
      <c r="A110" s="33"/>
    </row>
    <row r="111" spans="1:1" ht="14.25" customHeight="1">
      <c r="A111" s="33"/>
    </row>
    <row r="112" spans="1:1" ht="14.25" customHeight="1">
      <c r="A112" s="33"/>
    </row>
    <row r="113" spans="1:1" ht="14.25" customHeight="1">
      <c r="A113" s="33"/>
    </row>
    <row r="114" spans="1:1" ht="14.25" customHeight="1">
      <c r="A114" s="33"/>
    </row>
    <row r="115" spans="1:1" ht="14.25" customHeight="1">
      <c r="A115" s="33"/>
    </row>
    <row r="116" spans="1:1" ht="14.25" customHeight="1">
      <c r="A116" s="33"/>
    </row>
    <row r="117" spans="1:1" ht="14.25" customHeight="1">
      <c r="A117" s="33"/>
    </row>
    <row r="118" spans="1:1" ht="14.25" customHeight="1">
      <c r="A118" s="33"/>
    </row>
    <row r="119" spans="1:1" ht="14.25" customHeight="1">
      <c r="A119" s="33"/>
    </row>
    <row r="120" spans="1:1" ht="14.25" customHeight="1">
      <c r="A120" s="33"/>
    </row>
    <row r="121" spans="1:1" ht="14.25" customHeight="1">
      <c r="A121" s="33"/>
    </row>
    <row r="122" spans="1:1" ht="14.25" customHeight="1">
      <c r="A122" s="33"/>
    </row>
    <row r="123" spans="1:1" ht="14.25" customHeight="1">
      <c r="A123" s="33"/>
    </row>
    <row r="124" spans="1:1" ht="14.25" customHeight="1">
      <c r="A124" s="33"/>
    </row>
    <row r="125" spans="1:1" ht="14.25" customHeight="1">
      <c r="A125" s="33"/>
    </row>
    <row r="126" spans="1:1" ht="14.25" customHeight="1">
      <c r="A126" s="33"/>
    </row>
    <row r="127" spans="1:1" ht="14.25" customHeight="1">
      <c r="A127" s="33"/>
    </row>
    <row r="128" spans="1:1" ht="14.25" customHeight="1">
      <c r="A128" s="33"/>
    </row>
    <row r="129" spans="1:1" ht="14.25" customHeight="1">
      <c r="A129" s="33"/>
    </row>
    <row r="130" spans="1:1" ht="14.25" customHeight="1">
      <c r="A130" s="33"/>
    </row>
    <row r="131" spans="1:1" ht="14.25" customHeight="1">
      <c r="A131" s="33"/>
    </row>
    <row r="132" spans="1:1" ht="14.25" customHeight="1">
      <c r="A132" s="33"/>
    </row>
    <row r="133" spans="1:1" ht="14.25" customHeight="1">
      <c r="A133" s="33"/>
    </row>
    <row r="134" spans="1:1" ht="14.25" customHeight="1">
      <c r="A134" s="33"/>
    </row>
    <row r="135" spans="1:1" ht="14.25" customHeight="1">
      <c r="A135" s="33"/>
    </row>
    <row r="136" spans="1:1" ht="14.25" customHeight="1">
      <c r="A136" s="33"/>
    </row>
    <row r="137" spans="1:1" ht="14.25" customHeight="1">
      <c r="A137" s="33"/>
    </row>
    <row r="138" spans="1:1" ht="14.25" customHeight="1">
      <c r="A138" s="33"/>
    </row>
    <row r="139" spans="1:1" ht="14.25" customHeight="1">
      <c r="A139" s="33"/>
    </row>
    <row r="140" spans="1:1" ht="14.25" customHeight="1">
      <c r="A140" s="33"/>
    </row>
    <row r="141" spans="1:1" ht="14.25" customHeight="1">
      <c r="A141" s="33"/>
    </row>
    <row r="142" spans="1:1" ht="14.25" customHeight="1">
      <c r="A142" s="33"/>
    </row>
    <row r="143" spans="1:1" ht="14.25" customHeight="1">
      <c r="A143" s="33"/>
    </row>
    <row r="144" spans="1:1" ht="14.25" customHeight="1">
      <c r="A144" s="33"/>
    </row>
    <row r="145" spans="1:1" ht="14.25" customHeight="1">
      <c r="A145" s="33"/>
    </row>
    <row r="146" spans="1:1" ht="14.25" customHeight="1">
      <c r="A146" s="33"/>
    </row>
    <row r="147" spans="1:1" ht="14.25" customHeight="1">
      <c r="A147" s="33"/>
    </row>
    <row r="148" spans="1:1" ht="14.25" customHeight="1">
      <c r="A148" s="33"/>
    </row>
    <row r="149" spans="1:1" ht="14.25" customHeight="1">
      <c r="A149" s="33"/>
    </row>
    <row r="150" spans="1:1" ht="14.25" customHeight="1">
      <c r="A150" s="33"/>
    </row>
    <row r="151" spans="1:1" ht="14.25" customHeight="1">
      <c r="A151" s="33"/>
    </row>
    <row r="152" spans="1:1" ht="14.25" customHeight="1">
      <c r="A152" s="33"/>
    </row>
    <row r="153" spans="1:1" ht="14.25" customHeight="1">
      <c r="A153" s="33"/>
    </row>
    <row r="154" spans="1:1" ht="14.25" customHeight="1">
      <c r="A154" s="33"/>
    </row>
    <row r="155" spans="1:1" ht="14.25" customHeight="1">
      <c r="A155" s="33"/>
    </row>
    <row r="156" spans="1:1" ht="14.25" customHeight="1">
      <c r="A156" s="33"/>
    </row>
    <row r="157" spans="1:1" ht="14.25" customHeight="1">
      <c r="A157" s="33"/>
    </row>
    <row r="158" spans="1:1" ht="14.25" customHeight="1">
      <c r="A158" s="33"/>
    </row>
    <row r="159" spans="1:1" ht="14.25" customHeight="1">
      <c r="A159" s="33"/>
    </row>
    <row r="160" spans="1:1" ht="14.25" customHeight="1">
      <c r="A160" s="33"/>
    </row>
    <row r="161" spans="1:1" ht="14.25" customHeight="1">
      <c r="A161" s="33"/>
    </row>
    <row r="162" spans="1:1" ht="14.25" customHeight="1">
      <c r="A162" s="33"/>
    </row>
    <row r="163" spans="1:1" ht="14.25" customHeight="1">
      <c r="A163" s="33"/>
    </row>
    <row r="164" spans="1:1" ht="14.25" customHeight="1">
      <c r="A164" s="33"/>
    </row>
    <row r="165" spans="1:1" ht="14.25" customHeight="1">
      <c r="A165" s="33"/>
    </row>
    <row r="166" spans="1:1" ht="14.25" customHeight="1">
      <c r="A166" s="33"/>
    </row>
    <row r="167" spans="1:1" ht="14.25" customHeight="1">
      <c r="A167" s="33"/>
    </row>
    <row r="168" spans="1:1" ht="14.25" customHeight="1">
      <c r="A168" s="33"/>
    </row>
    <row r="169" spans="1:1" ht="14.25" customHeight="1">
      <c r="A169" s="33"/>
    </row>
    <row r="170" spans="1:1" ht="14.25" customHeight="1">
      <c r="A170" s="33"/>
    </row>
    <row r="171" spans="1:1" ht="14.25" customHeight="1">
      <c r="A171" s="33"/>
    </row>
    <row r="172" spans="1:1" ht="14.25" customHeight="1">
      <c r="A172" s="33"/>
    </row>
    <row r="173" spans="1:1" ht="14.25" customHeight="1">
      <c r="A173" s="33"/>
    </row>
    <row r="174" spans="1:1" ht="14.25" customHeight="1">
      <c r="A174" s="33"/>
    </row>
    <row r="175" spans="1:1" ht="14.25" customHeight="1">
      <c r="A175" s="33"/>
    </row>
    <row r="176" spans="1:1" ht="14.25" customHeight="1">
      <c r="A176" s="33"/>
    </row>
    <row r="177" spans="1:1" ht="14.25" customHeight="1">
      <c r="A177" s="33"/>
    </row>
    <row r="178" spans="1:1" ht="14.25" customHeight="1">
      <c r="A178" s="33"/>
    </row>
    <row r="179" spans="1:1" ht="14.25" customHeight="1">
      <c r="A179" s="33"/>
    </row>
    <row r="180" spans="1:1" ht="14.25" customHeight="1">
      <c r="A180" s="33"/>
    </row>
    <row r="181" spans="1:1" ht="14.25" customHeight="1">
      <c r="A181" s="33"/>
    </row>
    <row r="182" spans="1:1" ht="14.25" customHeight="1">
      <c r="A182" s="33"/>
    </row>
    <row r="183" spans="1:1" ht="14.25" customHeight="1">
      <c r="A183" s="33"/>
    </row>
    <row r="184" spans="1:1" ht="14.25" customHeight="1">
      <c r="A184" s="33"/>
    </row>
    <row r="185" spans="1:1" ht="14.25" customHeight="1">
      <c r="A185" s="33"/>
    </row>
    <row r="186" spans="1:1" ht="14.25" customHeight="1">
      <c r="A186" s="33"/>
    </row>
    <row r="187" spans="1:1" ht="14.25" customHeight="1">
      <c r="A187" s="33"/>
    </row>
    <row r="188" spans="1:1" ht="14.25" customHeight="1">
      <c r="A188" s="33"/>
    </row>
    <row r="189" spans="1:1" ht="14.25" customHeight="1">
      <c r="A189" s="33"/>
    </row>
    <row r="190" spans="1:1" ht="14.25" customHeight="1">
      <c r="A190" s="33"/>
    </row>
    <row r="191" spans="1:1" ht="14.25" customHeight="1">
      <c r="A191" s="33"/>
    </row>
    <row r="192" spans="1:1" ht="14.25" customHeight="1">
      <c r="A192" s="33"/>
    </row>
    <row r="193" spans="1:1" ht="14.25" customHeight="1">
      <c r="A193" s="33"/>
    </row>
    <row r="194" spans="1:1" ht="14.25" customHeight="1">
      <c r="A194" s="33"/>
    </row>
    <row r="195" spans="1:1" ht="14.25" customHeight="1">
      <c r="A195" s="33"/>
    </row>
    <row r="196" spans="1:1" ht="14.25" customHeight="1">
      <c r="A196" s="33"/>
    </row>
    <row r="197" spans="1:1" ht="14.25" customHeight="1">
      <c r="A197" s="33"/>
    </row>
    <row r="198" spans="1:1" ht="14.25" customHeight="1">
      <c r="A198" s="33"/>
    </row>
    <row r="199" spans="1:1" ht="14.25" customHeight="1">
      <c r="A199" s="33"/>
    </row>
    <row r="200" spans="1:1" ht="14.25" customHeight="1">
      <c r="A200" s="33"/>
    </row>
    <row r="201" spans="1:1" ht="14.25" customHeight="1">
      <c r="A201" s="33"/>
    </row>
    <row r="202" spans="1:1" ht="14.25" customHeight="1">
      <c r="A202" s="33"/>
    </row>
    <row r="203" spans="1:1" ht="14.25" customHeight="1">
      <c r="A203" s="33"/>
    </row>
    <row r="204" spans="1:1" ht="14.25" customHeight="1">
      <c r="A204" s="33"/>
    </row>
    <row r="205" spans="1:1" ht="14.25" customHeight="1">
      <c r="A205" s="33"/>
    </row>
    <row r="206" spans="1:1" ht="14.25" customHeight="1">
      <c r="A206" s="33"/>
    </row>
    <row r="207" spans="1:1" ht="14.25" customHeight="1">
      <c r="A207" s="33"/>
    </row>
    <row r="208" spans="1:1" ht="14.25" customHeight="1">
      <c r="A208" s="33"/>
    </row>
    <row r="209" spans="1:1" ht="14.25" customHeight="1">
      <c r="A209" s="33"/>
    </row>
    <row r="210" spans="1:1" ht="14.25" customHeight="1">
      <c r="A210" s="33"/>
    </row>
    <row r="211" spans="1:1" ht="14.25" customHeight="1">
      <c r="A211" s="33"/>
    </row>
    <row r="212" spans="1:1" ht="14.25" customHeight="1">
      <c r="A212" s="33"/>
    </row>
    <row r="213" spans="1:1" ht="14.25" customHeight="1">
      <c r="A213" s="33"/>
    </row>
    <row r="214" spans="1:1" ht="14.25" customHeight="1">
      <c r="A214" s="33"/>
    </row>
    <row r="215" spans="1:1" ht="14.25" customHeight="1">
      <c r="A215" s="33"/>
    </row>
    <row r="216" spans="1:1" ht="14.25" customHeight="1">
      <c r="A216" s="33"/>
    </row>
    <row r="217" spans="1:1" ht="14.25" customHeight="1">
      <c r="A217" s="33"/>
    </row>
    <row r="218" spans="1:1" ht="14.25" customHeight="1">
      <c r="A218" s="33"/>
    </row>
    <row r="219" spans="1:1" ht="14.25" customHeight="1">
      <c r="A219" s="33"/>
    </row>
    <row r="220" spans="1:1" ht="14.25" customHeight="1">
      <c r="A220" s="33"/>
    </row>
    <row r="221" spans="1:1" ht="14.25" customHeight="1">
      <c r="A221" s="33"/>
    </row>
    <row r="222" spans="1:1" ht="14.25" customHeight="1">
      <c r="A222" s="33"/>
    </row>
    <row r="223" spans="1:1" ht="14.25" customHeight="1">
      <c r="A223" s="33"/>
    </row>
    <row r="224" spans="1:1" ht="14.25" customHeight="1">
      <c r="A224" s="33"/>
    </row>
    <row r="225" spans="1:1" ht="14.25" customHeight="1">
      <c r="A225" s="33"/>
    </row>
    <row r="226" spans="1:1" ht="14.25" customHeight="1">
      <c r="A226" s="33"/>
    </row>
    <row r="227" spans="1:1" ht="14.25" customHeight="1">
      <c r="A227" s="33"/>
    </row>
    <row r="228" spans="1:1" ht="14.25" customHeight="1">
      <c r="A228" s="33"/>
    </row>
    <row r="229" spans="1:1" ht="14.25" customHeight="1">
      <c r="A229" s="33"/>
    </row>
    <row r="230" spans="1:1" ht="14.25" customHeight="1">
      <c r="A230" s="33"/>
    </row>
    <row r="231" spans="1:1" ht="14.25" customHeight="1">
      <c r="A231" s="33"/>
    </row>
    <row r="232" spans="1:1" ht="14.25" customHeight="1">
      <c r="A232" s="33"/>
    </row>
    <row r="233" spans="1:1" ht="14.25" customHeight="1">
      <c r="A233" s="33"/>
    </row>
    <row r="234" spans="1:1" ht="14.25" customHeight="1">
      <c r="A234" s="33"/>
    </row>
    <row r="235" spans="1:1" ht="14.25" customHeight="1">
      <c r="A235" s="33"/>
    </row>
    <row r="236" spans="1:1" ht="14.25" customHeight="1">
      <c r="A236" s="33"/>
    </row>
    <row r="237" spans="1:1" ht="14.25" customHeight="1">
      <c r="A237" s="33"/>
    </row>
    <row r="238" spans="1:1" ht="14.25" customHeight="1">
      <c r="A238" s="33"/>
    </row>
    <row r="239" spans="1:1" ht="14.25" customHeight="1">
      <c r="A239" s="33"/>
    </row>
    <row r="240" spans="1:1" ht="14.25" customHeight="1">
      <c r="A240" s="33"/>
    </row>
    <row r="241" spans="1:1" ht="14.25" customHeight="1">
      <c r="A241" s="33"/>
    </row>
    <row r="242" spans="1:1" ht="14.25" customHeight="1">
      <c r="A242" s="33"/>
    </row>
    <row r="243" spans="1:1" ht="14.25" customHeight="1">
      <c r="A243" s="33"/>
    </row>
    <row r="244" spans="1:1" ht="14.25" customHeight="1">
      <c r="A244" s="33"/>
    </row>
    <row r="245" spans="1:1" ht="14.25" customHeight="1">
      <c r="A245" s="33"/>
    </row>
    <row r="246" spans="1:1" ht="14.25" customHeight="1">
      <c r="A246" s="33"/>
    </row>
    <row r="247" spans="1:1" ht="14.25" customHeight="1">
      <c r="A247" s="33"/>
    </row>
    <row r="248" spans="1:1" ht="14.25" customHeight="1">
      <c r="A248" s="33"/>
    </row>
    <row r="249" spans="1:1" ht="14.25" customHeight="1">
      <c r="A249" s="33"/>
    </row>
    <row r="250" spans="1:1" ht="14.25" customHeight="1">
      <c r="A250" s="33"/>
    </row>
    <row r="251" spans="1:1" ht="14.25" customHeight="1">
      <c r="A251" s="33"/>
    </row>
    <row r="252" spans="1:1" ht="14.25" customHeight="1">
      <c r="A252" s="33"/>
    </row>
    <row r="253" spans="1:1" ht="14.25" customHeight="1">
      <c r="A253" s="33"/>
    </row>
    <row r="254" spans="1:1" ht="14.25" customHeight="1">
      <c r="A254" s="33"/>
    </row>
    <row r="255" spans="1:1" ht="14.25" customHeight="1">
      <c r="A255" s="33"/>
    </row>
    <row r="256" spans="1:1" ht="14.25" customHeight="1">
      <c r="A256" s="33"/>
    </row>
    <row r="257" spans="1:1" ht="14.25" customHeight="1">
      <c r="A257" s="33"/>
    </row>
    <row r="258" spans="1:1" ht="14.25" customHeight="1">
      <c r="A258" s="33"/>
    </row>
    <row r="259" spans="1:1" ht="14.25" customHeight="1">
      <c r="A259" s="33"/>
    </row>
    <row r="260" spans="1:1" ht="14.25" customHeight="1">
      <c r="A260" s="33"/>
    </row>
    <row r="261" spans="1:1" ht="14.25" customHeight="1">
      <c r="A261" s="33"/>
    </row>
    <row r="262" spans="1:1" ht="14.25" customHeight="1">
      <c r="A262" s="33"/>
    </row>
    <row r="263" spans="1:1" ht="14.25" customHeight="1">
      <c r="A263" s="33"/>
    </row>
    <row r="264" spans="1:1" ht="14.25" customHeight="1">
      <c r="A264" s="33"/>
    </row>
    <row r="265" spans="1:1" ht="14.25" customHeight="1">
      <c r="A265" s="33"/>
    </row>
    <row r="266" spans="1:1" ht="14.25" customHeight="1">
      <c r="A266" s="33"/>
    </row>
    <row r="267" spans="1:1" ht="14.25" customHeight="1">
      <c r="A267" s="33"/>
    </row>
    <row r="268" spans="1:1" ht="14.25" customHeight="1">
      <c r="A268" s="33"/>
    </row>
    <row r="269" spans="1:1" ht="14.25" customHeight="1">
      <c r="A269" s="33"/>
    </row>
    <row r="270" spans="1:1" ht="14.25" customHeight="1">
      <c r="A270" s="33"/>
    </row>
    <row r="271" spans="1:1" ht="14.25" customHeight="1">
      <c r="A271" s="33"/>
    </row>
    <row r="272" spans="1:1" ht="14.25" customHeight="1">
      <c r="A272" s="33"/>
    </row>
    <row r="273" spans="1:1" ht="14.25" customHeight="1">
      <c r="A273" s="33"/>
    </row>
    <row r="274" spans="1:1" ht="14.25" customHeight="1">
      <c r="A274" s="33"/>
    </row>
    <row r="275" spans="1:1" ht="14.25" customHeight="1">
      <c r="A275" s="33"/>
    </row>
    <row r="276" spans="1:1" ht="14.25" customHeight="1">
      <c r="A276" s="33"/>
    </row>
    <row r="277" spans="1:1" ht="14.25" customHeight="1">
      <c r="A277" s="33"/>
    </row>
    <row r="278" spans="1:1" ht="14.25" customHeight="1">
      <c r="A278" s="33"/>
    </row>
    <row r="279" spans="1:1" ht="14.25" customHeight="1">
      <c r="A279" s="33"/>
    </row>
    <row r="280" spans="1:1" ht="14.25" customHeight="1">
      <c r="A280" s="33"/>
    </row>
    <row r="281" spans="1:1" ht="14.25" customHeight="1">
      <c r="A281" s="33"/>
    </row>
    <row r="282" spans="1:1" ht="14.25" customHeight="1">
      <c r="A282" s="33"/>
    </row>
    <row r="283" spans="1:1" ht="14.25" customHeight="1">
      <c r="A283" s="33"/>
    </row>
    <row r="284" spans="1:1" ht="14.25" customHeight="1">
      <c r="A284" s="33"/>
    </row>
    <row r="285" spans="1:1" ht="14.25" customHeight="1">
      <c r="A285" s="33"/>
    </row>
    <row r="286" spans="1:1" ht="14.25" customHeight="1">
      <c r="A286" s="33"/>
    </row>
    <row r="287" spans="1:1" ht="14.25" customHeight="1">
      <c r="A287" s="33"/>
    </row>
    <row r="288" spans="1:1" ht="14.25" customHeight="1">
      <c r="A288" s="33"/>
    </row>
    <row r="289" spans="1:1" ht="14.25" customHeight="1">
      <c r="A289" s="33"/>
    </row>
    <row r="290" spans="1:1" ht="14.25" customHeight="1">
      <c r="A290" s="33"/>
    </row>
    <row r="291" spans="1:1" ht="14.25" customHeight="1">
      <c r="A291" s="33"/>
    </row>
    <row r="292" spans="1:1" ht="14.25" customHeight="1">
      <c r="A292" s="33"/>
    </row>
    <row r="293" spans="1:1" ht="14.25" customHeight="1">
      <c r="A293" s="33"/>
    </row>
    <row r="294" spans="1:1" ht="14.25" customHeight="1">
      <c r="A294" s="33"/>
    </row>
    <row r="295" spans="1:1" ht="14.25" customHeight="1">
      <c r="A295" s="33"/>
    </row>
    <row r="296" spans="1:1" ht="14.25" customHeight="1">
      <c r="A296" s="33"/>
    </row>
    <row r="297" spans="1:1" ht="14.25" customHeight="1">
      <c r="A297" s="33"/>
    </row>
    <row r="298" spans="1:1" ht="14.25" customHeight="1">
      <c r="A298" s="33"/>
    </row>
    <row r="299" spans="1:1" ht="14.25" customHeight="1">
      <c r="A299" s="33"/>
    </row>
    <row r="300" spans="1:1" ht="14.25" customHeight="1">
      <c r="A300" s="33"/>
    </row>
    <row r="301" spans="1:1" ht="14.25" customHeight="1">
      <c r="A301" s="33"/>
    </row>
    <row r="302" spans="1:1" ht="14.25" customHeight="1">
      <c r="A302" s="33"/>
    </row>
    <row r="303" spans="1:1" ht="14.25" customHeight="1">
      <c r="A303" s="33"/>
    </row>
    <row r="304" spans="1:1" ht="14.25" customHeight="1">
      <c r="A304" s="33"/>
    </row>
    <row r="305" spans="1:1" ht="14.25" customHeight="1">
      <c r="A305" s="33"/>
    </row>
    <row r="306" spans="1:1" ht="14.25" customHeight="1">
      <c r="A306" s="33"/>
    </row>
    <row r="307" spans="1:1" ht="14.25" customHeight="1">
      <c r="A307" s="33"/>
    </row>
    <row r="308" spans="1:1" ht="14.25" customHeight="1">
      <c r="A308" s="33"/>
    </row>
    <row r="309" spans="1:1" ht="14.25" customHeight="1">
      <c r="A309" s="33"/>
    </row>
    <row r="310" spans="1:1" ht="14.25" customHeight="1">
      <c r="A310" s="33"/>
    </row>
    <row r="311" spans="1:1" ht="14.25" customHeight="1">
      <c r="A311" s="33"/>
    </row>
    <row r="312" spans="1:1" ht="14.25" customHeight="1">
      <c r="A312" s="33"/>
    </row>
    <row r="313" spans="1:1" ht="14.25" customHeight="1">
      <c r="A313" s="33"/>
    </row>
    <row r="314" spans="1:1" ht="14.25" customHeight="1">
      <c r="A314" s="33"/>
    </row>
    <row r="315" spans="1:1" ht="14.25" customHeight="1">
      <c r="A315" s="33"/>
    </row>
    <row r="316" spans="1:1" ht="14.25" customHeight="1">
      <c r="A316" s="33"/>
    </row>
    <row r="317" spans="1:1" ht="14.25" customHeight="1">
      <c r="A317" s="33"/>
    </row>
    <row r="318" spans="1:1" ht="14.25" customHeight="1">
      <c r="A318" s="33"/>
    </row>
    <row r="319" spans="1:1" ht="14.25" customHeight="1">
      <c r="A319" s="33"/>
    </row>
    <row r="320" spans="1:1" ht="14.25" customHeight="1">
      <c r="A320" s="33"/>
    </row>
    <row r="321" spans="1:1" ht="14.25" customHeight="1">
      <c r="A321" s="33"/>
    </row>
    <row r="322" spans="1:1" ht="14.25" customHeight="1">
      <c r="A322" s="33"/>
    </row>
    <row r="323" spans="1:1" ht="14.25" customHeight="1">
      <c r="A323" s="33"/>
    </row>
    <row r="324" spans="1:1" ht="14.25" customHeight="1">
      <c r="A324" s="33"/>
    </row>
    <row r="325" spans="1:1" ht="14.25" customHeight="1">
      <c r="A325" s="33"/>
    </row>
    <row r="326" spans="1:1" ht="14.25" customHeight="1">
      <c r="A326" s="33"/>
    </row>
    <row r="327" spans="1:1" ht="14.25" customHeight="1">
      <c r="A327" s="33"/>
    </row>
    <row r="328" spans="1:1" ht="14.25" customHeight="1">
      <c r="A328" s="33"/>
    </row>
    <row r="329" spans="1:1" ht="14.25" customHeight="1">
      <c r="A329" s="33"/>
    </row>
    <row r="330" spans="1:1" ht="14.25" customHeight="1">
      <c r="A330" s="33"/>
    </row>
    <row r="331" spans="1:1" ht="14.25" customHeight="1">
      <c r="A331" s="33"/>
    </row>
    <row r="332" spans="1:1" ht="14.25" customHeight="1">
      <c r="A332" s="33"/>
    </row>
    <row r="333" spans="1:1" ht="14.25" customHeight="1">
      <c r="A333" s="33"/>
    </row>
    <row r="334" spans="1:1" ht="14.25" customHeight="1">
      <c r="A334" s="33"/>
    </row>
    <row r="335" spans="1:1" ht="14.25" customHeight="1">
      <c r="A335" s="33"/>
    </row>
    <row r="336" spans="1:1" ht="14.25" customHeight="1">
      <c r="A336" s="33"/>
    </row>
    <row r="337" spans="1:1" ht="14.25" customHeight="1">
      <c r="A337" s="33"/>
    </row>
    <row r="338" spans="1:1" ht="14.25" customHeight="1">
      <c r="A338" s="33"/>
    </row>
    <row r="339" spans="1:1" ht="14.25" customHeight="1">
      <c r="A339" s="33"/>
    </row>
    <row r="340" spans="1:1" ht="14.25" customHeight="1">
      <c r="A340" s="33"/>
    </row>
    <row r="341" spans="1:1" ht="14.25" customHeight="1">
      <c r="A341" s="33"/>
    </row>
    <row r="342" spans="1:1" ht="14.25" customHeight="1">
      <c r="A342" s="33"/>
    </row>
    <row r="343" spans="1:1" ht="14.25" customHeight="1">
      <c r="A343" s="33"/>
    </row>
    <row r="344" spans="1:1" ht="14.25" customHeight="1">
      <c r="A344" s="33"/>
    </row>
    <row r="345" spans="1:1" ht="14.25" customHeight="1">
      <c r="A345" s="33"/>
    </row>
    <row r="346" spans="1:1" ht="14.25" customHeight="1">
      <c r="A346" s="33"/>
    </row>
    <row r="347" spans="1:1" ht="14.25" customHeight="1">
      <c r="A347" s="33"/>
    </row>
    <row r="348" spans="1:1" ht="14.25" customHeight="1">
      <c r="A348" s="33"/>
    </row>
    <row r="349" spans="1:1" ht="14.25" customHeight="1">
      <c r="A349" s="33"/>
    </row>
    <row r="350" spans="1:1" ht="14.25" customHeight="1">
      <c r="A350" s="33"/>
    </row>
    <row r="351" spans="1:1" ht="14.25" customHeight="1">
      <c r="A351" s="33"/>
    </row>
    <row r="352" spans="1:1" ht="14.25" customHeight="1">
      <c r="A352" s="33"/>
    </row>
    <row r="353" spans="1:1" ht="14.25" customHeight="1">
      <c r="A353" s="33"/>
    </row>
    <row r="354" spans="1:1" ht="14.25" customHeight="1">
      <c r="A354" s="33"/>
    </row>
    <row r="355" spans="1:1" ht="14.25" customHeight="1">
      <c r="A355" s="33"/>
    </row>
    <row r="356" spans="1:1" ht="14.25" customHeight="1">
      <c r="A356" s="33"/>
    </row>
    <row r="357" spans="1:1" ht="14.25" customHeight="1">
      <c r="A357" s="33"/>
    </row>
    <row r="358" spans="1:1" ht="14.25" customHeight="1">
      <c r="A358" s="33"/>
    </row>
    <row r="359" spans="1:1" ht="14.25" customHeight="1">
      <c r="A359" s="33"/>
    </row>
    <row r="360" spans="1:1" ht="14.25" customHeight="1">
      <c r="A360" s="33"/>
    </row>
    <row r="361" spans="1:1" ht="14.25" customHeight="1">
      <c r="A361" s="33"/>
    </row>
    <row r="362" spans="1:1" ht="14.25" customHeight="1">
      <c r="A362" s="33"/>
    </row>
    <row r="363" spans="1:1" ht="14.25" customHeight="1">
      <c r="A363" s="33"/>
    </row>
    <row r="364" spans="1:1" ht="14.25" customHeight="1">
      <c r="A364" s="33"/>
    </row>
    <row r="365" spans="1:1" ht="14.25" customHeight="1">
      <c r="A365" s="33"/>
    </row>
    <row r="366" spans="1:1" ht="14.25" customHeight="1">
      <c r="A366" s="33"/>
    </row>
    <row r="367" spans="1:1" ht="14.25" customHeight="1">
      <c r="A367" s="33"/>
    </row>
    <row r="368" spans="1:1" ht="14.25" customHeight="1">
      <c r="A368" s="33"/>
    </row>
    <row r="369" spans="1:1" ht="14.25" customHeight="1">
      <c r="A369" s="33"/>
    </row>
    <row r="370" spans="1:1" ht="14.25" customHeight="1">
      <c r="A370" s="33"/>
    </row>
    <row r="371" spans="1:1" ht="14.25" customHeight="1">
      <c r="A371" s="33"/>
    </row>
    <row r="372" spans="1:1" ht="14.25" customHeight="1">
      <c r="A372" s="33"/>
    </row>
    <row r="373" spans="1:1" ht="14.25" customHeight="1">
      <c r="A373" s="33"/>
    </row>
    <row r="374" spans="1:1" ht="14.25" customHeight="1">
      <c r="A374" s="33"/>
    </row>
    <row r="375" spans="1:1" ht="14.25" customHeight="1">
      <c r="A375" s="33"/>
    </row>
    <row r="376" spans="1:1" ht="14.25" customHeight="1">
      <c r="A376" s="33"/>
    </row>
    <row r="377" spans="1:1" ht="14.25" customHeight="1">
      <c r="A377" s="33"/>
    </row>
    <row r="378" spans="1:1" ht="14.25" customHeight="1">
      <c r="A378" s="33"/>
    </row>
    <row r="379" spans="1:1" ht="14.25" customHeight="1">
      <c r="A379" s="33"/>
    </row>
    <row r="380" spans="1:1" ht="14.25" customHeight="1">
      <c r="A380" s="33"/>
    </row>
    <row r="381" spans="1:1" ht="14.25" customHeight="1">
      <c r="A381" s="33"/>
    </row>
    <row r="382" spans="1:1" ht="14.25" customHeight="1">
      <c r="A382" s="33"/>
    </row>
    <row r="383" spans="1:1" ht="14.25" customHeight="1">
      <c r="A383" s="33"/>
    </row>
    <row r="384" spans="1:1" ht="14.25" customHeight="1">
      <c r="A384" s="33"/>
    </row>
    <row r="385" spans="1:1" ht="14.25" customHeight="1">
      <c r="A385" s="33"/>
    </row>
    <row r="386" spans="1:1" ht="14.25" customHeight="1">
      <c r="A386" s="33"/>
    </row>
    <row r="387" spans="1:1" ht="14.25" customHeight="1">
      <c r="A387" s="33"/>
    </row>
    <row r="388" spans="1:1" ht="14.25" customHeight="1">
      <c r="A388" s="33"/>
    </row>
    <row r="389" spans="1:1" ht="14.25" customHeight="1">
      <c r="A389" s="33"/>
    </row>
    <row r="390" spans="1:1" ht="14.25" customHeight="1">
      <c r="A390" s="33"/>
    </row>
    <row r="391" spans="1:1" ht="14.25" customHeight="1">
      <c r="A391" s="33"/>
    </row>
    <row r="392" spans="1:1" ht="14.25" customHeight="1">
      <c r="A392" s="33"/>
    </row>
    <row r="393" spans="1:1" ht="14.25" customHeight="1">
      <c r="A393" s="33"/>
    </row>
    <row r="394" spans="1:1" ht="14.25" customHeight="1">
      <c r="A394" s="33"/>
    </row>
    <row r="395" spans="1:1" ht="14.25" customHeight="1">
      <c r="A395" s="33"/>
    </row>
    <row r="396" spans="1:1" ht="14.25" customHeight="1">
      <c r="A396" s="33"/>
    </row>
    <row r="397" spans="1:1" ht="14.25" customHeight="1">
      <c r="A397" s="33"/>
    </row>
    <row r="398" spans="1:1" ht="14.25" customHeight="1">
      <c r="A398" s="33"/>
    </row>
    <row r="399" spans="1:1" ht="14.25" customHeight="1">
      <c r="A399" s="33"/>
    </row>
    <row r="400" spans="1:1" ht="14.25" customHeight="1">
      <c r="A400" s="33"/>
    </row>
    <row r="401" spans="1:1" ht="14.25" customHeight="1">
      <c r="A401" s="33"/>
    </row>
    <row r="402" spans="1:1" ht="14.25" customHeight="1">
      <c r="A402" s="33"/>
    </row>
    <row r="403" spans="1:1" ht="14.25" customHeight="1">
      <c r="A403" s="33"/>
    </row>
    <row r="404" spans="1:1" ht="14.25" customHeight="1">
      <c r="A404" s="33"/>
    </row>
    <row r="405" spans="1:1" ht="14.25" customHeight="1">
      <c r="A405" s="33"/>
    </row>
    <row r="406" spans="1:1" ht="14.25" customHeight="1">
      <c r="A406" s="33"/>
    </row>
    <row r="407" spans="1:1" ht="14.25" customHeight="1">
      <c r="A407" s="33"/>
    </row>
    <row r="408" spans="1:1" ht="14.25" customHeight="1">
      <c r="A408" s="33"/>
    </row>
    <row r="409" spans="1:1" ht="14.25" customHeight="1">
      <c r="A409" s="33"/>
    </row>
    <row r="410" spans="1:1" ht="14.25" customHeight="1">
      <c r="A410" s="33"/>
    </row>
    <row r="411" spans="1:1" ht="14.25" customHeight="1">
      <c r="A411" s="33"/>
    </row>
    <row r="412" spans="1:1" ht="14.25" customHeight="1">
      <c r="A412" s="33"/>
    </row>
    <row r="413" spans="1:1" ht="14.25" customHeight="1">
      <c r="A413" s="33"/>
    </row>
    <row r="414" spans="1:1" ht="14.25" customHeight="1">
      <c r="A414" s="33"/>
    </row>
    <row r="415" spans="1:1" ht="14.25" customHeight="1">
      <c r="A415" s="33"/>
    </row>
    <row r="416" spans="1:1" ht="14.25" customHeight="1">
      <c r="A416" s="33"/>
    </row>
    <row r="417" spans="1:1" ht="14.25" customHeight="1">
      <c r="A417" s="33"/>
    </row>
    <row r="418" spans="1:1" ht="14.25" customHeight="1">
      <c r="A418" s="33"/>
    </row>
    <row r="419" spans="1:1" ht="14.25" customHeight="1">
      <c r="A419" s="33"/>
    </row>
    <row r="420" spans="1:1" ht="14.25" customHeight="1">
      <c r="A420" s="33"/>
    </row>
    <row r="421" spans="1:1" ht="14.25" customHeight="1">
      <c r="A421" s="33"/>
    </row>
    <row r="422" spans="1:1" ht="14.25" customHeight="1">
      <c r="A422" s="33"/>
    </row>
    <row r="423" spans="1:1" ht="14.25" customHeight="1">
      <c r="A423" s="33"/>
    </row>
    <row r="424" spans="1:1" ht="14.25" customHeight="1">
      <c r="A424" s="33"/>
    </row>
    <row r="425" spans="1:1" ht="14.25" customHeight="1">
      <c r="A425" s="33"/>
    </row>
    <row r="426" spans="1:1" ht="14.25" customHeight="1">
      <c r="A426" s="33"/>
    </row>
    <row r="427" spans="1:1" ht="14.25" customHeight="1">
      <c r="A427" s="33"/>
    </row>
    <row r="428" spans="1:1" ht="14.25" customHeight="1">
      <c r="A428" s="33"/>
    </row>
    <row r="429" spans="1:1" ht="14.25" customHeight="1">
      <c r="A429" s="33"/>
    </row>
    <row r="430" spans="1:1" ht="14.25" customHeight="1">
      <c r="A430" s="33"/>
    </row>
    <row r="431" spans="1:1" ht="14.25" customHeight="1">
      <c r="A431" s="33"/>
    </row>
    <row r="432" spans="1:1" ht="14.25" customHeight="1">
      <c r="A432" s="33"/>
    </row>
    <row r="433" spans="1:1" ht="14.25" customHeight="1">
      <c r="A433" s="33"/>
    </row>
    <row r="434" spans="1:1" ht="14.25" customHeight="1">
      <c r="A434" s="33"/>
    </row>
    <row r="435" spans="1:1" ht="14.25" customHeight="1">
      <c r="A435" s="33"/>
    </row>
    <row r="436" spans="1:1" ht="14.25" customHeight="1">
      <c r="A436" s="33"/>
    </row>
    <row r="437" spans="1:1" ht="14.25" customHeight="1">
      <c r="A437" s="33"/>
    </row>
    <row r="438" spans="1:1" ht="14.25" customHeight="1">
      <c r="A438" s="33"/>
    </row>
    <row r="439" spans="1:1" ht="14.25" customHeight="1">
      <c r="A439" s="33"/>
    </row>
    <row r="440" spans="1:1" ht="14.25" customHeight="1">
      <c r="A440" s="33"/>
    </row>
    <row r="441" spans="1:1" ht="14.25" customHeight="1">
      <c r="A441" s="33"/>
    </row>
    <row r="442" spans="1:1" ht="14.25" customHeight="1">
      <c r="A442" s="33"/>
    </row>
    <row r="443" spans="1:1" ht="14.25" customHeight="1">
      <c r="A443" s="33"/>
    </row>
    <row r="444" spans="1:1" ht="14.25" customHeight="1">
      <c r="A444" s="33"/>
    </row>
    <row r="445" spans="1:1" ht="14.25" customHeight="1">
      <c r="A445" s="33"/>
    </row>
    <row r="446" spans="1:1" ht="14.25" customHeight="1">
      <c r="A446" s="33"/>
    </row>
    <row r="447" spans="1:1" ht="14.25" customHeight="1">
      <c r="A447" s="33"/>
    </row>
    <row r="448" spans="1:1" ht="14.25" customHeight="1">
      <c r="A448" s="33"/>
    </row>
    <row r="449" spans="1:1" ht="14.25" customHeight="1">
      <c r="A449" s="33"/>
    </row>
    <row r="450" spans="1:1" ht="14.25" customHeight="1">
      <c r="A450" s="33"/>
    </row>
    <row r="451" spans="1:1" ht="14.25" customHeight="1">
      <c r="A451" s="33"/>
    </row>
    <row r="452" spans="1:1" ht="14.25" customHeight="1">
      <c r="A452" s="33"/>
    </row>
    <row r="453" spans="1:1" ht="14.25" customHeight="1">
      <c r="A453" s="33"/>
    </row>
    <row r="454" spans="1:1" ht="14.25" customHeight="1">
      <c r="A454" s="33"/>
    </row>
    <row r="455" spans="1:1" ht="14.25" customHeight="1">
      <c r="A455" s="33"/>
    </row>
    <row r="456" spans="1:1" ht="14.25" customHeight="1">
      <c r="A456" s="33"/>
    </row>
    <row r="457" spans="1:1" ht="14.25" customHeight="1">
      <c r="A457" s="33"/>
    </row>
    <row r="458" spans="1:1" ht="14.25" customHeight="1">
      <c r="A458" s="33"/>
    </row>
    <row r="459" spans="1:1" ht="14.25" customHeight="1">
      <c r="A459" s="33"/>
    </row>
    <row r="460" spans="1:1" ht="14.25" customHeight="1">
      <c r="A460" s="33"/>
    </row>
    <row r="461" spans="1:1" ht="14.25" customHeight="1">
      <c r="A461" s="33"/>
    </row>
    <row r="462" spans="1:1" ht="14.25" customHeight="1">
      <c r="A462" s="33"/>
    </row>
    <row r="463" spans="1:1" ht="14.25" customHeight="1">
      <c r="A463" s="33"/>
    </row>
    <row r="464" spans="1:1" ht="14.25" customHeight="1">
      <c r="A464" s="33"/>
    </row>
    <row r="465" spans="1:1" ht="14.25" customHeight="1">
      <c r="A465" s="33"/>
    </row>
    <row r="466" spans="1:1" ht="14.25" customHeight="1">
      <c r="A466" s="33"/>
    </row>
    <row r="467" spans="1:1" ht="14.25" customHeight="1">
      <c r="A467" s="33"/>
    </row>
    <row r="468" spans="1:1" ht="14.25" customHeight="1">
      <c r="A468" s="33"/>
    </row>
    <row r="469" spans="1:1" ht="14.25" customHeight="1">
      <c r="A469" s="33"/>
    </row>
    <row r="470" spans="1:1" ht="14.25" customHeight="1">
      <c r="A470" s="33"/>
    </row>
    <row r="471" spans="1:1" ht="14.25" customHeight="1">
      <c r="A471" s="33"/>
    </row>
    <row r="472" spans="1:1" ht="14.25" customHeight="1">
      <c r="A472" s="33"/>
    </row>
    <row r="473" spans="1:1" ht="14.25" customHeight="1">
      <c r="A473" s="33"/>
    </row>
    <row r="474" spans="1:1" ht="14.25" customHeight="1">
      <c r="A474" s="33"/>
    </row>
    <row r="475" spans="1:1" ht="14.25" customHeight="1">
      <c r="A475" s="33"/>
    </row>
    <row r="476" spans="1:1" ht="14.25" customHeight="1">
      <c r="A476" s="33"/>
    </row>
    <row r="477" spans="1:1" ht="14.25" customHeight="1">
      <c r="A477" s="33"/>
    </row>
    <row r="478" spans="1:1" ht="14.25" customHeight="1">
      <c r="A478" s="33"/>
    </row>
    <row r="479" spans="1:1" ht="14.25" customHeight="1">
      <c r="A479" s="33"/>
    </row>
    <row r="480" spans="1:1" ht="14.25" customHeight="1">
      <c r="A480" s="33"/>
    </row>
    <row r="481" spans="1:1" ht="14.25" customHeight="1">
      <c r="A481" s="33"/>
    </row>
    <row r="482" spans="1:1" ht="14.25" customHeight="1">
      <c r="A482" s="33"/>
    </row>
    <row r="483" spans="1:1" ht="14.25" customHeight="1">
      <c r="A483" s="33"/>
    </row>
    <row r="484" spans="1:1" ht="14.25" customHeight="1">
      <c r="A484" s="33"/>
    </row>
    <row r="485" spans="1:1" ht="14.25" customHeight="1">
      <c r="A485" s="33"/>
    </row>
    <row r="486" spans="1:1" ht="14.25" customHeight="1">
      <c r="A486" s="33"/>
    </row>
    <row r="487" spans="1:1" ht="14.25" customHeight="1">
      <c r="A487" s="33"/>
    </row>
    <row r="488" spans="1:1" ht="14.25" customHeight="1">
      <c r="A488" s="33"/>
    </row>
    <row r="489" spans="1:1" ht="14.25" customHeight="1">
      <c r="A489" s="33"/>
    </row>
    <row r="490" spans="1:1" ht="14.25" customHeight="1">
      <c r="A490" s="33"/>
    </row>
    <row r="491" spans="1:1" ht="14.25" customHeight="1">
      <c r="A491" s="33"/>
    </row>
    <row r="492" spans="1:1" ht="14.25" customHeight="1">
      <c r="A492" s="33"/>
    </row>
    <row r="493" spans="1:1" ht="14.25" customHeight="1">
      <c r="A493" s="33"/>
    </row>
    <row r="494" spans="1:1" ht="14.25" customHeight="1">
      <c r="A494" s="33"/>
    </row>
    <row r="495" spans="1:1" ht="14.25" customHeight="1">
      <c r="A495" s="33"/>
    </row>
    <row r="496" spans="1:1" ht="14.25" customHeight="1">
      <c r="A496" s="33"/>
    </row>
    <row r="497" spans="1:1" ht="14.25" customHeight="1">
      <c r="A497" s="33"/>
    </row>
    <row r="498" spans="1:1" ht="14.25" customHeight="1">
      <c r="A498" s="33"/>
    </row>
    <row r="499" spans="1:1" ht="14.25" customHeight="1">
      <c r="A499" s="33"/>
    </row>
    <row r="500" spans="1:1" ht="14.25" customHeight="1">
      <c r="A500" s="33"/>
    </row>
    <row r="501" spans="1:1" ht="14.25" customHeight="1">
      <c r="A501" s="33"/>
    </row>
    <row r="502" spans="1:1" ht="14.25" customHeight="1">
      <c r="A502" s="33"/>
    </row>
    <row r="503" spans="1:1" ht="14.25" customHeight="1">
      <c r="A503" s="33"/>
    </row>
    <row r="504" spans="1:1" ht="14.25" customHeight="1">
      <c r="A504" s="33"/>
    </row>
    <row r="505" spans="1:1" ht="14.25" customHeight="1">
      <c r="A505" s="33"/>
    </row>
    <row r="506" spans="1:1" ht="14.25" customHeight="1">
      <c r="A506" s="33"/>
    </row>
    <row r="507" spans="1:1" ht="14.25" customHeight="1">
      <c r="A507" s="33"/>
    </row>
    <row r="508" spans="1:1" ht="14.25" customHeight="1">
      <c r="A508" s="33"/>
    </row>
    <row r="509" spans="1:1" ht="14.25" customHeight="1">
      <c r="A509" s="33"/>
    </row>
    <row r="510" spans="1:1" ht="14.25" customHeight="1">
      <c r="A510" s="33"/>
    </row>
    <row r="511" spans="1:1" ht="14.25" customHeight="1">
      <c r="A511" s="33"/>
    </row>
    <row r="512" spans="1:1" ht="14.25" customHeight="1">
      <c r="A512" s="33"/>
    </row>
    <row r="513" spans="1:1" ht="14.25" customHeight="1">
      <c r="A513" s="33"/>
    </row>
    <row r="514" spans="1:1" ht="14.25" customHeight="1">
      <c r="A514" s="33"/>
    </row>
    <row r="515" spans="1:1" ht="14.25" customHeight="1">
      <c r="A515" s="33"/>
    </row>
    <row r="516" spans="1:1" ht="14.25" customHeight="1">
      <c r="A516" s="33"/>
    </row>
    <row r="517" spans="1:1" ht="14.25" customHeight="1">
      <c r="A517" s="33"/>
    </row>
    <row r="518" spans="1:1" ht="14.25" customHeight="1">
      <c r="A518" s="33"/>
    </row>
    <row r="519" spans="1:1" ht="14.25" customHeight="1">
      <c r="A519" s="33"/>
    </row>
    <row r="520" spans="1:1" ht="14.25" customHeight="1">
      <c r="A520" s="33"/>
    </row>
    <row r="521" spans="1:1" ht="14.25" customHeight="1">
      <c r="A521" s="33"/>
    </row>
    <row r="522" spans="1:1" ht="14.25" customHeight="1">
      <c r="A522" s="33"/>
    </row>
    <row r="523" spans="1:1" ht="14.25" customHeight="1">
      <c r="A523" s="33"/>
    </row>
    <row r="524" spans="1:1" ht="14.25" customHeight="1">
      <c r="A524" s="33"/>
    </row>
    <row r="525" spans="1:1" ht="14.25" customHeight="1">
      <c r="A525" s="33"/>
    </row>
    <row r="526" spans="1:1" ht="14.25" customHeight="1">
      <c r="A526" s="33"/>
    </row>
    <row r="527" spans="1:1" ht="14.25" customHeight="1">
      <c r="A527" s="33"/>
    </row>
    <row r="528" spans="1:1" ht="14.25" customHeight="1">
      <c r="A528" s="33"/>
    </row>
    <row r="529" spans="1:1" ht="14.25" customHeight="1">
      <c r="A529" s="33"/>
    </row>
    <row r="530" spans="1:1" ht="14.25" customHeight="1">
      <c r="A530" s="33"/>
    </row>
    <row r="531" spans="1:1" ht="14.25" customHeight="1">
      <c r="A531" s="33"/>
    </row>
    <row r="532" spans="1:1" ht="14.25" customHeight="1">
      <c r="A532" s="33"/>
    </row>
    <row r="533" spans="1:1" ht="14.25" customHeight="1">
      <c r="A533" s="33"/>
    </row>
    <row r="534" spans="1:1" ht="14.25" customHeight="1">
      <c r="A534" s="33"/>
    </row>
    <row r="535" spans="1:1" ht="14.25" customHeight="1">
      <c r="A535" s="33"/>
    </row>
    <row r="536" spans="1:1" ht="14.25" customHeight="1">
      <c r="A536" s="33"/>
    </row>
    <row r="537" spans="1:1" ht="14.25" customHeight="1">
      <c r="A537" s="33"/>
    </row>
    <row r="538" spans="1:1" ht="14.25" customHeight="1">
      <c r="A538" s="33"/>
    </row>
    <row r="539" spans="1:1" ht="14.25" customHeight="1">
      <c r="A539" s="33"/>
    </row>
    <row r="540" spans="1:1" ht="14.25" customHeight="1">
      <c r="A540" s="33"/>
    </row>
    <row r="541" spans="1:1" ht="14.25" customHeight="1">
      <c r="A541" s="33"/>
    </row>
    <row r="542" spans="1:1" ht="14.25" customHeight="1">
      <c r="A542" s="33"/>
    </row>
    <row r="543" spans="1:1" ht="14.25" customHeight="1">
      <c r="A543" s="33"/>
    </row>
    <row r="544" spans="1:1" ht="14.25" customHeight="1">
      <c r="A544" s="33"/>
    </row>
    <row r="545" spans="1:1" ht="14.25" customHeight="1">
      <c r="A545" s="33"/>
    </row>
    <row r="546" spans="1:1" ht="14.25" customHeight="1">
      <c r="A546" s="33"/>
    </row>
    <row r="547" spans="1:1" ht="14.25" customHeight="1">
      <c r="A547" s="33"/>
    </row>
    <row r="548" spans="1:1" ht="14.25" customHeight="1">
      <c r="A548" s="33"/>
    </row>
    <row r="549" spans="1:1" ht="14.25" customHeight="1">
      <c r="A549" s="33"/>
    </row>
    <row r="550" spans="1:1" ht="14.25" customHeight="1">
      <c r="A550" s="33"/>
    </row>
    <row r="551" spans="1:1" ht="14.25" customHeight="1">
      <c r="A551" s="33"/>
    </row>
    <row r="552" spans="1:1" ht="14.25" customHeight="1">
      <c r="A552" s="33"/>
    </row>
    <row r="553" spans="1:1" ht="14.25" customHeight="1">
      <c r="A553" s="33"/>
    </row>
    <row r="554" spans="1:1" ht="14.25" customHeight="1">
      <c r="A554" s="33"/>
    </row>
    <row r="555" spans="1:1" ht="14.25" customHeight="1">
      <c r="A555" s="33"/>
    </row>
    <row r="556" spans="1:1" ht="14.25" customHeight="1">
      <c r="A556" s="33"/>
    </row>
    <row r="557" spans="1:1" ht="14.25" customHeight="1">
      <c r="A557" s="33"/>
    </row>
    <row r="558" spans="1:1" ht="14.25" customHeight="1">
      <c r="A558" s="33"/>
    </row>
    <row r="559" spans="1:1" ht="14.25" customHeight="1">
      <c r="A559" s="33"/>
    </row>
    <row r="560" spans="1:1" ht="14.25" customHeight="1">
      <c r="A560" s="33"/>
    </row>
    <row r="561" spans="1:1" ht="14.25" customHeight="1">
      <c r="A561" s="33"/>
    </row>
    <row r="562" spans="1:1" ht="14.25" customHeight="1">
      <c r="A562" s="33"/>
    </row>
    <row r="563" spans="1:1" ht="14.25" customHeight="1">
      <c r="A563" s="33"/>
    </row>
    <row r="564" spans="1:1" ht="14.25" customHeight="1">
      <c r="A564" s="33"/>
    </row>
    <row r="565" spans="1:1" ht="14.25" customHeight="1">
      <c r="A565" s="33"/>
    </row>
    <row r="566" spans="1:1" ht="14.25" customHeight="1">
      <c r="A566" s="33"/>
    </row>
    <row r="567" spans="1:1" ht="14.25" customHeight="1">
      <c r="A567" s="33"/>
    </row>
    <row r="568" spans="1:1" ht="14.25" customHeight="1">
      <c r="A568" s="33"/>
    </row>
    <row r="569" spans="1:1" ht="14.25" customHeight="1">
      <c r="A569" s="33"/>
    </row>
    <row r="570" spans="1:1" ht="14.25" customHeight="1">
      <c r="A570" s="33"/>
    </row>
    <row r="571" spans="1:1" ht="14.25" customHeight="1">
      <c r="A571" s="33"/>
    </row>
    <row r="572" spans="1:1" ht="14.25" customHeight="1">
      <c r="A572" s="33"/>
    </row>
    <row r="573" spans="1:1" ht="14.25" customHeight="1">
      <c r="A573" s="33"/>
    </row>
    <row r="574" spans="1:1" ht="14.25" customHeight="1">
      <c r="A574" s="33"/>
    </row>
    <row r="575" spans="1:1" ht="14.25" customHeight="1">
      <c r="A575" s="33"/>
    </row>
    <row r="576" spans="1:1" ht="14.25" customHeight="1">
      <c r="A576" s="33"/>
    </row>
    <row r="577" spans="1:1" ht="14.25" customHeight="1">
      <c r="A577" s="33"/>
    </row>
    <row r="578" spans="1:1" ht="14.25" customHeight="1">
      <c r="A578" s="33"/>
    </row>
    <row r="579" spans="1:1" ht="14.25" customHeight="1">
      <c r="A579" s="33"/>
    </row>
    <row r="580" spans="1:1" ht="14.25" customHeight="1">
      <c r="A580" s="33"/>
    </row>
    <row r="581" spans="1:1" ht="14.25" customHeight="1">
      <c r="A581" s="33"/>
    </row>
    <row r="582" spans="1:1" ht="14.25" customHeight="1">
      <c r="A582" s="33"/>
    </row>
    <row r="583" spans="1:1" ht="14.25" customHeight="1">
      <c r="A583" s="33"/>
    </row>
    <row r="584" spans="1:1" ht="14.25" customHeight="1">
      <c r="A584" s="33"/>
    </row>
    <row r="585" spans="1:1" ht="14.25" customHeight="1">
      <c r="A585" s="33"/>
    </row>
    <row r="586" spans="1:1" ht="14.25" customHeight="1">
      <c r="A586" s="33"/>
    </row>
    <row r="587" spans="1:1" ht="14.25" customHeight="1">
      <c r="A587" s="33"/>
    </row>
    <row r="588" spans="1:1" ht="14.25" customHeight="1">
      <c r="A588" s="33"/>
    </row>
    <row r="589" spans="1:1" ht="14.25" customHeight="1">
      <c r="A589" s="33"/>
    </row>
    <row r="590" spans="1:1" ht="14.25" customHeight="1">
      <c r="A590" s="33"/>
    </row>
    <row r="591" spans="1:1" ht="14.25" customHeight="1">
      <c r="A591" s="33"/>
    </row>
    <row r="592" spans="1:1" ht="14.25" customHeight="1">
      <c r="A592" s="33"/>
    </row>
    <row r="593" spans="1:1" ht="14.25" customHeight="1">
      <c r="A593" s="33"/>
    </row>
    <row r="594" spans="1:1" ht="14.25" customHeight="1">
      <c r="A594" s="33"/>
    </row>
    <row r="595" spans="1:1" ht="14.25" customHeight="1">
      <c r="A595" s="33"/>
    </row>
    <row r="596" spans="1:1" ht="14.25" customHeight="1">
      <c r="A596" s="33"/>
    </row>
    <row r="597" spans="1:1" ht="14.25" customHeight="1">
      <c r="A597" s="33"/>
    </row>
    <row r="598" spans="1:1" ht="14.25" customHeight="1">
      <c r="A598" s="33"/>
    </row>
    <row r="599" spans="1:1" ht="14.25" customHeight="1">
      <c r="A599" s="33"/>
    </row>
    <row r="600" spans="1:1" ht="14.25" customHeight="1">
      <c r="A600" s="33"/>
    </row>
    <row r="601" spans="1:1" ht="14.25" customHeight="1">
      <c r="A601" s="33"/>
    </row>
    <row r="602" spans="1:1" ht="14.25" customHeight="1">
      <c r="A602" s="33"/>
    </row>
    <row r="603" spans="1:1" ht="14.25" customHeight="1">
      <c r="A603" s="33"/>
    </row>
    <row r="604" spans="1:1" ht="14.25" customHeight="1">
      <c r="A604" s="33"/>
    </row>
    <row r="605" spans="1:1" ht="14.25" customHeight="1">
      <c r="A605" s="33"/>
    </row>
    <row r="606" spans="1:1" ht="14.25" customHeight="1">
      <c r="A606" s="33"/>
    </row>
    <row r="607" spans="1:1" ht="14.25" customHeight="1">
      <c r="A607" s="33"/>
    </row>
    <row r="608" spans="1:1" ht="14.25" customHeight="1">
      <c r="A608" s="33"/>
    </row>
    <row r="609" spans="1:1" ht="14.25" customHeight="1">
      <c r="A609" s="33"/>
    </row>
    <row r="610" spans="1:1" ht="14.25" customHeight="1">
      <c r="A610" s="33"/>
    </row>
    <row r="611" spans="1:1" ht="14.25" customHeight="1">
      <c r="A611" s="33"/>
    </row>
    <row r="612" spans="1:1" ht="14.25" customHeight="1">
      <c r="A612" s="33"/>
    </row>
    <row r="613" spans="1:1" ht="14.25" customHeight="1">
      <c r="A613" s="33"/>
    </row>
    <row r="614" spans="1:1" ht="14.25" customHeight="1">
      <c r="A614" s="33"/>
    </row>
    <row r="615" spans="1:1" ht="14.25" customHeight="1">
      <c r="A615" s="33"/>
    </row>
    <row r="616" spans="1:1" ht="14.25" customHeight="1">
      <c r="A616" s="33"/>
    </row>
    <row r="617" spans="1:1" ht="14.25" customHeight="1">
      <c r="A617" s="33"/>
    </row>
    <row r="618" spans="1:1" ht="14.25" customHeight="1">
      <c r="A618" s="33"/>
    </row>
    <row r="619" spans="1:1" ht="14.25" customHeight="1">
      <c r="A619" s="33"/>
    </row>
    <row r="620" spans="1:1" ht="14.25" customHeight="1">
      <c r="A620" s="33"/>
    </row>
    <row r="621" spans="1:1" ht="14.25" customHeight="1">
      <c r="A621" s="33"/>
    </row>
    <row r="622" spans="1:1" ht="14.25" customHeight="1">
      <c r="A622" s="33"/>
    </row>
    <row r="623" spans="1:1" ht="14.25" customHeight="1">
      <c r="A623" s="33"/>
    </row>
    <row r="624" spans="1:1" ht="14.25" customHeight="1">
      <c r="A624" s="33"/>
    </row>
    <row r="625" spans="1:1" ht="14.25" customHeight="1">
      <c r="A625" s="33"/>
    </row>
    <row r="626" spans="1:1" ht="14.25" customHeight="1">
      <c r="A626" s="33"/>
    </row>
    <row r="627" spans="1:1" ht="14.25" customHeight="1">
      <c r="A627" s="33"/>
    </row>
    <row r="628" spans="1:1" ht="14.25" customHeight="1">
      <c r="A628" s="33"/>
    </row>
    <row r="629" spans="1:1" ht="14.25" customHeight="1">
      <c r="A629" s="33"/>
    </row>
    <row r="630" spans="1:1" ht="14.25" customHeight="1">
      <c r="A630" s="33"/>
    </row>
    <row r="631" spans="1:1" ht="14.25" customHeight="1">
      <c r="A631" s="33"/>
    </row>
    <row r="632" spans="1:1" ht="14.25" customHeight="1">
      <c r="A632" s="33"/>
    </row>
    <row r="633" spans="1:1" ht="14.25" customHeight="1">
      <c r="A633" s="33"/>
    </row>
    <row r="634" spans="1:1" ht="14.25" customHeight="1">
      <c r="A634" s="33"/>
    </row>
    <row r="635" spans="1:1" ht="14.25" customHeight="1">
      <c r="A635" s="33"/>
    </row>
    <row r="636" spans="1:1" ht="14.25" customHeight="1">
      <c r="A636" s="33"/>
    </row>
    <row r="637" spans="1:1" ht="14.25" customHeight="1">
      <c r="A637" s="33"/>
    </row>
    <row r="638" spans="1:1" ht="14.25" customHeight="1">
      <c r="A638" s="33"/>
    </row>
    <row r="639" spans="1:1" ht="14.25" customHeight="1">
      <c r="A639" s="33"/>
    </row>
    <row r="640" spans="1:1" ht="14.25" customHeight="1">
      <c r="A640" s="33"/>
    </row>
    <row r="641" spans="1:1" ht="14.25" customHeight="1">
      <c r="A641" s="33"/>
    </row>
    <row r="642" spans="1:1" ht="14.25" customHeight="1">
      <c r="A642" s="33"/>
    </row>
    <row r="643" spans="1:1" ht="14.25" customHeight="1">
      <c r="A643" s="33"/>
    </row>
    <row r="644" spans="1:1" ht="14.25" customHeight="1">
      <c r="A644" s="33"/>
    </row>
    <row r="645" spans="1:1" ht="14.25" customHeight="1">
      <c r="A645" s="33"/>
    </row>
    <row r="646" spans="1:1" ht="14.25" customHeight="1">
      <c r="A646" s="33"/>
    </row>
    <row r="647" spans="1:1" ht="14.25" customHeight="1">
      <c r="A647" s="33"/>
    </row>
    <row r="648" spans="1:1" ht="14.25" customHeight="1">
      <c r="A648" s="33"/>
    </row>
    <row r="649" spans="1:1" ht="14.25" customHeight="1">
      <c r="A649" s="33"/>
    </row>
    <row r="650" spans="1:1" ht="14.25" customHeight="1">
      <c r="A650" s="33"/>
    </row>
    <row r="651" spans="1:1" ht="14.25" customHeight="1">
      <c r="A651" s="33"/>
    </row>
    <row r="652" spans="1:1" ht="14.25" customHeight="1">
      <c r="A652" s="33"/>
    </row>
    <row r="653" spans="1:1" ht="14.25" customHeight="1">
      <c r="A653" s="33"/>
    </row>
    <row r="654" spans="1:1" ht="14.25" customHeight="1">
      <c r="A654" s="33"/>
    </row>
    <row r="655" spans="1:1" ht="14.25" customHeight="1">
      <c r="A655" s="33"/>
    </row>
    <row r="656" spans="1:1" ht="14.25" customHeight="1">
      <c r="A656" s="33"/>
    </row>
    <row r="657" spans="1:1" ht="14.25" customHeight="1">
      <c r="A657" s="33"/>
    </row>
    <row r="658" spans="1:1" ht="14.25" customHeight="1">
      <c r="A658" s="33"/>
    </row>
    <row r="659" spans="1:1" ht="14.25" customHeight="1">
      <c r="A659" s="33"/>
    </row>
    <row r="660" spans="1:1" ht="14.25" customHeight="1">
      <c r="A660" s="33"/>
    </row>
    <row r="661" spans="1:1" ht="14.25" customHeight="1">
      <c r="A661" s="33"/>
    </row>
    <row r="662" spans="1:1" ht="14.25" customHeight="1">
      <c r="A662" s="33"/>
    </row>
    <row r="663" spans="1:1" ht="14.25" customHeight="1">
      <c r="A663" s="33"/>
    </row>
    <row r="664" spans="1:1" ht="14.25" customHeight="1">
      <c r="A664" s="33"/>
    </row>
    <row r="665" spans="1:1" ht="14.25" customHeight="1">
      <c r="A665" s="33"/>
    </row>
    <row r="666" spans="1:1" ht="14.25" customHeight="1">
      <c r="A666" s="33"/>
    </row>
    <row r="667" spans="1:1" ht="14.25" customHeight="1">
      <c r="A667" s="33"/>
    </row>
    <row r="668" spans="1:1" ht="14.25" customHeight="1">
      <c r="A668" s="33"/>
    </row>
    <row r="669" spans="1:1" ht="14.25" customHeight="1">
      <c r="A669" s="33"/>
    </row>
    <row r="670" spans="1:1" ht="14.25" customHeight="1">
      <c r="A670" s="33"/>
    </row>
    <row r="671" spans="1:1" ht="14.25" customHeight="1">
      <c r="A671" s="33"/>
    </row>
    <row r="672" spans="1:1" ht="14.25" customHeight="1">
      <c r="A672" s="33"/>
    </row>
    <row r="673" spans="1:1" ht="14.25" customHeight="1">
      <c r="A673" s="33"/>
    </row>
    <row r="674" spans="1:1" ht="14.25" customHeight="1">
      <c r="A674" s="33"/>
    </row>
    <row r="675" spans="1:1" ht="14.25" customHeight="1">
      <c r="A675" s="33"/>
    </row>
    <row r="676" spans="1:1" ht="14.25" customHeight="1">
      <c r="A676" s="33"/>
    </row>
    <row r="677" spans="1:1" ht="14.25" customHeight="1">
      <c r="A677" s="33"/>
    </row>
    <row r="678" spans="1:1" ht="14.25" customHeight="1">
      <c r="A678" s="33"/>
    </row>
    <row r="679" spans="1:1" ht="14.25" customHeight="1">
      <c r="A679" s="33"/>
    </row>
    <row r="680" spans="1:1" ht="14.25" customHeight="1">
      <c r="A680" s="33"/>
    </row>
    <row r="681" spans="1:1" ht="14.25" customHeight="1">
      <c r="A681" s="33"/>
    </row>
    <row r="682" spans="1:1" ht="14.25" customHeight="1">
      <c r="A682" s="33"/>
    </row>
    <row r="683" spans="1:1" ht="14.25" customHeight="1">
      <c r="A683" s="33"/>
    </row>
    <row r="684" spans="1:1" ht="14.25" customHeight="1">
      <c r="A684" s="33"/>
    </row>
    <row r="685" spans="1:1" ht="14.25" customHeight="1">
      <c r="A685" s="33"/>
    </row>
    <row r="686" spans="1:1" ht="14.25" customHeight="1">
      <c r="A686" s="33"/>
    </row>
    <row r="687" spans="1:1" ht="14.25" customHeight="1">
      <c r="A687" s="33"/>
    </row>
    <row r="688" spans="1:1" ht="14.25" customHeight="1">
      <c r="A688" s="33"/>
    </row>
    <row r="689" spans="1:1" ht="14.25" customHeight="1">
      <c r="A689" s="33"/>
    </row>
    <row r="690" spans="1:1" ht="14.25" customHeight="1">
      <c r="A690" s="33"/>
    </row>
    <row r="691" spans="1:1" ht="14.25" customHeight="1">
      <c r="A691" s="33"/>
    </row>
    <row r="692" spans="1:1" ht="14.25" customHeight="1">
      <c r="A692" s="33"/>
    </row>
    <row r="693" spans="1:1" ht="14.25" customHeight="1">
      <c r="A693" s="33"/>
    </row>
    <row r="694" spans="1:1" ht="14.25" customHeight="1">
      <c r="A694" s="33"/>
    </row>
    <row r="695" spans="1:1" ht="14.25" customHeight="1">
      <c r="A695" s="33"/>
    </row>
    <row r="696" spans="1:1" ht="14.25" customHeight="1">
      <c r="A696" s="33"/>
    </row>
    <row r="697" spans="1:1" ht="14.25" customHeight="1">
      <c r="A697" s="33"/>
    </row>
    <row r="698" spans="1:1" ht="14.25" customHeight="1">
      <c r="A698" s="33"/>
    </row>
    <row r="699" spans="1:1" ht="14.25" customHeight="1">
      <c r="A699" s="33"/>
    </row>
    <row r="700" spans="1:1" ht="14.25" customHeight="1">
      <c r="A700" s="33"/>
    </row>
    <row r="701" spans="1:1" ht="14.25" customHeight="1">
      <c r="A701" s="33"/>
    </row>
    <row r="702" spans="1:1" ht="14.25" customHeight="1">
      <c r="A702" s="33"/>
    </row>
    <row r="703" spans="1:1" ht="14.25" customHeight="1">
      <c r="A703" s="33"/>
    </row>
    <row r="704" spans="1:1" ht="14.25" customHeight="1">
      <c r="A704" s="33"/>
    </row>
    <row r="705" spans="1:1" ht="14.25" customHeight="1">
      <c r="A705" s="33"/>
    </row>
    <row r="706" spans="1:1" ht="14.25" customHeight="1">
      <c r="A706" s="33"/>
    </row>
    <row r="707" spans="1:1" ht="14.25" customHeight="1">
      <c r="A707" s="33"/>
    </row>
    <row r="708" spans="1:1" ht="14.25" customHeight="1">
      <c r="A708" s="33"/>
    </row>
    <row r="709" spans="1:1" ht="14.25" customHeight="1">
      <c r="A709" s="33"/>
    </row>
    <row r="710" spans="1:1" ht="14.25" customHeight="1">
      <c r="A710" s="33"/>
    </row>
    <row r="711" spans="1:1" ht="14.25" customHeight="1">
      <c r="A711" s="33"/>
    </row>
    <row r="712" spans="1:1" ht="14.25" customHeight="1">
      <c r="A712" s="33"/>
    </row>
    <row r="713" spans="1:1" ht="14.25" customHeight="1">
      <c r="A713" s="33"/>
    </row>
    <row r="714" spans="1:1" ht="14.25" customHeight="1">
      <c r="A714" s="33"/>
    </row>
    <row r="715" spans="1:1" ht="14.25" customHeight="1">
      <c r="A715" s="33"/>
    </row>
    <row r="716" spans="1:1" ht="14.25" customHeight="1">
      <c r="A716" s="33"/>
    </row>
    <row r="717" spans="1:1" ht="14.25" customHeight="1">
      <c r="A717" s="33"/>
    </row>
    <row r="718" spans="1:1" ht="14.25" customHeight="1">
      <c r="A718" s="33"/>
    </row>
    <row r="719" spans="1:1" ht="14.25" customHeight="1">
      <c r="A719" s="33"/>
    </row>
    <row r="720" spans="1:1" ht="14.25" customHeight="1">
      <c r="A720" s="33"/>
    </row>
    <row r="721" spans="1:1" ht="14.25" customHeight="1">
      <c r="A721" s="33"/>
    </row>
    <row r="722" spans="1:1" ht="14.25" customHeight="1">
      <c r="A722" s="33"/>
    </row>
    <row r="723" spans="1:1" ht="14.25" customHeight="1">
      <c r="A723" s="33"/>
    </row>
    <row r="724" spans="1:1" ht="14.25" customHeight="1">
      <c r="A724" s="33"/>
    </row>
    <row r="725" spans="1:1" ht="14.25" customHeight="1">
      <c r="A725" s="33"/>
    </row>
    <row r="726" spans="1:1" ht="14.25" customHeight="1">
      <c r="A726" s="33"/>
    </row>
    <row r="727" spans="1:1" ht="14.25" customHeight="1">
      <c r="A727" s="33"/>
    </row>
    <row r="728" spans="1:1" ht="14.25" customHeight="1">
      <c r="A728" s="33"/>
    </row>
    <row r="729" spans="1:1" ht="14.25" customHeight="1">
      <c r="A729" s="33"/>
    </row>
    <row r="730" spans="1:1" ht="14.25" customHeight="1">
      <c r="A730" s="33"/>
    </row>
    <row r="731" spans="1:1" ht="14.25" customHeight="1">
      <c r="A731" s="33"/>
    </row>
    <row r="732" spans="1:1" ht="14.25" customHeight="1">
      <c r="A732" s="33"/>
    </row>
    <row r="733" spans="1:1" ht="14.25" customHeight="1">
      <c r="A733" s="33"/>
    </row>
    <row r="734" spans="1:1" ht="14.25" customHeight="1">
      <c r="A734" s="33"/>
    </row>
    <row r="735" spans="1:1" ht="14.25" customHeight="1">
      <c r="A735" s="33"/>
    </row>
    <row r="736" spans="1:1" ht="14.25" customHeight="1">
      <c r="A736" s="33"/>
    </row>
    <row r="737" spans="1:1" ht="14.25" customHeight="1">
      <c r="A737" s="33"/>
    </row>
    <row r="738" spans="1:1" ht="14.25" customHeight="1">
      <c r="A738" s="33"/>
    </row>
    <row r="739" spans="1:1" ht="14.25" customHeight="1">
      <c r="A739" s="33"/>
    </row>
    <row r="740" spans="1:1" ht="14.25" customHeight="1">
      <c r="A740" s="33"/>
    </row>
    <row r="741" spans="1:1" ht="14.25" customHeight="1">
      <c r="A741" s="33"/>
    </row>
    <row r="742" spans="1:1" ht="14.25" customHeight="1">
      <c r="A742" s="33"/>
    </row>
    <row r="743" spans="1:1" ht="14.25" customHeight="1">
      <c r="A743" s="33"/>
    </row>
    <row r="744" spans="1:1" ht="14.25" customHeight="1">
      <c r="A744" s="33"/>
    </row>
    <row r="745" spans="1:1" ht="14.25" customHeight="1">
      <c r="A745" s="33"/>
    </row>
    <row r="746" spans="1:1" ht="14.25" customHeight="1">
      <c r="A746" s="33"/>
    </row>
    <row r="747" spans="1:1" ht="14.25" customHeight="1">
      <c r="A747" s="33"/>
    </row>
    <row r="748" spans="1:1" ht="14.25" customHeight="1">
      <c r="A748" s="33"/>
    </row>
    <row r="749" spans="1:1" ht="14.25" customHeight="1">
      <c r="A749" s="33"/>
    </row>
    <row r="750" spans="1:1" ht="14.25" customHeight="1">
      <c r="A750" s="33"/>
    </row>
    <row r="751" spans="1:1" ht="14.25" customHeight="1">
      <c r="A751" s="33"/>
    </row>
    <row r="752" spans="1:1" ht="14.25" customHeight="1">
      <c r="A752" s="33"/>
    </row>
    <row r="753" spans="1:1" ht="14.25" customHeight="1">
      <c r="A753" s="33"/>
    </row>
    <row r="754" spans="1:1" ht="14.25" customHeight="1">
      <c r="A754" s="33"/>
    </row>
    <row r="755" spans="1:1" ht="14.25" customHeight="1">
      <c r="A755" s="33"/>
    </row>
    <row r="756" spans="1:1" ht="14.25" customHeight="1">
      <c r="A756" s="33"/>
    </row>
    <row r="757" spans="1:1" ht="14.25" customHeight="1">
      <c r="A757" s="33"/>
    </row>
    <row r="758" spans="1:1" ht="14.25" customHeight="1">
      <c r="A758" s="33"/>
    </row>
    <row r="759" spans="1:1" ht="14.25" customHeight="1">
      <c r="A759" s="33"/>
    </row>
    <row r="760" spans="1:1" ht="14.25" customHeight="1">
      <c r="A760" s="33"/>
    </row>
    <row r="761" spans="1:1" ht="14.25" customHeight="1">
      <c r="A761" s="33"/>
    </row>
    <row r="762" spans="1:1" ht="14.25" customHeight="1">
      <c r="A762" s="33"/>
    </row>
    <row r="763" spans="1:1" ht="14.25" customHeight="1">
      <c r="A763" s="33"/>
    </row>
    <row r="764" spans="1:1" ht="14.25" customHeight="1">
      <c r="A764" s="33"/>
    </row>
    <row r="765" spans="1:1" ht="14.25" customHeight="1">
      <c r="A765" s="33"/>
    </row>
    <row r="766" spans="1:1" ht="14.25" customHeight="1">
      <c r="A766" s="33"/>
    </row>
    <row r="767" spans="1:1" ht="14.25" customHeight="1">
      <c r="A767" s="33"/>
    </row>
    <row r="768" spans="1:1" ht="14.25" customHeight="1">
      <c r="A768" s="33"/>
    </row>
    <row r="769" spans="1:1" ht="14.25" customHeight="1">
      <c r="A769" s="33"/>
    </row>
    <row r="770" spans="1:1" ht="14.25" customHeight="1">
      <c r="A770" s="33"/>
    </row>
    <row r="771" spans="1:1" ht="14.25" customHeight="1">
      <c r="A771" s="33"/>
    </row>
    <row r="772" spans="1:1" ht="14.25" customHeight="1">
      <c r="A772" s="33"/>
    </row>
    <row r="773" spans="1:1" ht="14.25" customHeight="1">
      <c r="A773" s="33"/>
    </row>
    <row r="774" spans="1:1" ht="14.25" customHeight="1">
      <c r="A774" s="33"/>
    </row>
    <row r="775" spans="1:1" ht="14.25" customHeight="1">
      <c r="A775" s="33"/>
    </row>
    <row r="776" spans="1:1" ht="14.25" customHeight="1">
      <c r="A776" s="33"/>
    </row>
    <row r="777" spans="1:1" ht="14.25" customHeight="1">
      <c r="A777" s="33"/>
    </row>
    <row r="778" spans="1:1" ht="14.25" customHeight="1">
      <c r="A778" s="33"/>
    </row>
    <row r="779" spans="1:1" ht="14.25" customHeight="1">
      <c r="A779" s="33"/>
    </row>
    <row r="780" spans="1:1" ht="14.25" customHeight="1">
      <c r="A780" s="33"/>
    </row>
    <row r="781" spans="1:1" ht="14.25" customHeight="1">
      <c r="A781" s="33"/>
    </row>
    <row r="782" spans="1:1" ht="14.25" customHeight="1">
      <c r="A782" s="33"/>
    </row>
    <row r="783" spans="1:1" ht="14.25" customHeight="1">
      <c r="A783" s="33"/>
    </row>
    <row r="784" spans="1:1" ht="14.25" customHeight="1">
      <c r="A784" s="33"/>
    </row>
    <row r="785" spans="1:1" ht="14.25" customHeight="1">
      <c r="A785" s="33"/>
    </row>
    <row r="786" spans="1:1" ht="14.25" customHeight="1">
      <c r="A786" s="33"/>
    </row>
    <row r="787" spans="1:1" ht="14.25" customHeight="1">
      <c r="A787" s="33"/>
    </row>
    <row r="788" spans="1:1" ht="14.25" customHeight="1">
      <c r="A788" s="33"/>
    </row>
    <row r="789" spans="1:1" ht="14.25" customHeight="1">
      <c r="A789" s="33"/>
    </row>
    <row r="790" spans="1:1" ht="14.25" customHeight="1">
      <c r="A790" s="33"/>
    </row>
    <row r="791" spans="1:1" ht="14.25" customHeight="1">
      <c r="A791" s="33"/>
    </row>
    <row r="792" spans="1:1" ht="14.25" customHeight="1">
      <c r="A792" s="33"/>
    </row>
    <row r="793" spans="1:1" ht="14.25" customHeight="1">
      <c r="A793" s="33"/>
    </row>
    <row r="794" spans="1:1" ht="14.25" customHeight="1">
      <c r="A794" s="33"/>
    </row>
    <row r="795" spans="1:1" ht="14.25" customHeight="1">
      <c r="A795" s="33"/>
    </row>
    <row r="796" spans="1:1" ht="14.25" customHeight="1">
      <c r="A796" s="33"/>
    </row>
    <row r="797" spans="1:1" ht="14.25" customHeight="1">
      <c r="A797" s="33"/>
    </row>
    <row r="798" spans="1:1" ht="14.25" customHeight="1">
      <c r="A798" s="33"/>
    </row>
    <row r="799" spans="1:1" ht="14.25" customHeight="1">
      <c r="A799" s="33"/>
    </row>
    <row r="800" spans="1:1" ht="14.25" customHeight="1">
      <c r="A800" s="33"/>
    </row>
    <row r="801" spans="1:1" ht="14.25" customHeight="1">
      <c r="A801" s="33"/>
    </row>
    <row r="802" spans="1:1" ht="14.25" customHeight="1">
      <c r="A802" s="33"/>
    </row>
    <row r="803" spans="1:1" ht="14.25" customHeight="1">
      <c r="A803" s="33"/>
    </row>
    <row r="804" spans="1:1" ht="14.25" customHeight="1">
      <c r="A804" s="33"/>
    </row>
    <row r="805" spans="1:1" ht="14.25" customHeight="1">
      <c r="A805" s="33"/>
    </row>
    <row r="806" spans="1:1" ht="14.25" customHeight="1">
      <c r="A806" s="33"/>
    </row>
    <row r="807" spans="1:1" ht="14.25" customHeight="1">
      <c r="A807" s="33"/>
    </row>
    <row r="808" spans="1:1" ht="14.25" customHeight="1">
      <c r="A808" s="33"/>
    </row>
    <row r="809" spans="1:1" ht="14.25" customHeight="1">
      <c r="A809" s="33"/>
    </row>
    <row r="810" spans="1:1" ht="14.25" customHeight="1">
      <c r="A810" s="33"/>
    </row>
    <row r="811" spans="1:1" ht="14.25" customHeight="1">
      <c r="A811" s="33"/>
    </row>
    <row r="812" spans="1:1" ht="14.25" customHeight="1">
      <c r="A812" s="33"/>
    </row>
    <row r="813" spans="1:1" ht="14.25" customHeight="1">
      <c r="A813" s="33"/>
    </row>
    <row r="814" spans="1:1" ht="14.25" customHeight="1">
      <c r="A814" s="33"/>
    </row>
    <row r="815" spans="1:1" ht="14.25" customHeight="1">
      <c r="A815" s="33"/>
    </row>
    <row r="816" spans="1:1" ht="14.25" customHeight="1">
      <c r="A816" s="33"/>
    </row>
    <row r="817" spans="1:1" ht="14.25" customHeight="1">
      <c r="A817" s="33"/>
    </row>
    <row r="818" spans="1:1" ht="14.25" customHeight="1">
      <c r="A818" s="33"/>
    </row>
    <row r="819" spans="1:1" ht="14.25" customHeight="1">
      <c r="A819" s="33"/>
    </row>
    <row r="820" spans="1:1" ht="14.25" customHeight="1">
      <c r="A820" s="33"/>
    </row>
    <row r="821" spans="1:1" ht="14.25" customHeight="1">
      <c r="A821" s="33"/>
    </row>
    <row r="822" spans="1:1" ht="14.25" customHeight="1">
      <c r="A822" s="33"/>
    </row>
    <row r="823" spans="1:1" ht="14.25" customHeight="1">
      <c r="A823" s="33"/>
    </row>
    <row r="824" spans="1:1" ht="14.25" customHeight="1">
      <c r="A824" s="33"/>
    </row>
    <row r="825" spans="1:1" ht="14.25" customHeight="1">
      <c r="A825" s="33"/>
    </row>
    <row r="826" spans="1:1" ht="14.25" customHeight="1">
      <c r="A826" s="33"/>
    </row>
    <row r="827" spans="1:1" ht="14.25" customHeight="1">
      <c r="A827" s="33"/>
    </row>
    <row r="828" spans="1:1" ht="14.25" customHeight="1">
      <c r="A828" s="33"/>
    </row>
    <row r="829" spans="1:1" ht="14.25" customHeight="1">
      <c r="A829" s="33"/>
    </row>
    <row r="830" spans="1:1" ht="14.25" customHeight="1">
      <c r="A830" s="33"/>
    </row>
    <row r="831" spans="1:1" ht="14.25" customHeight="1">
      <c r="A831" s="33"/>
    </row>
    <row r="832" spans="1:1" ht="14.25" customHeight="1">
      <c r="A832" s="33"/>
    </row>
    <row r="833" spans="1:1" ht="14.25" customHeight="1">
      <c r="A833" s="33"/>
    </row>
    <row r="834" spans="1:1" ht="14.25" customHeight="1">
      <c r="A834" s="33"/>
    </row>
    <row r="835" spans="1:1" ht="14.25" customHeight="1">
      <c r="A835" s="33"/>
    </row>
    <row r="836" spans="1:1" ht="14.25" customHeight="1">
      <c r="A836" s="33"/>
    </row>
    <row r="837" spans="1:1" ht="14.25" customHeight="1">
      <c r="A837" s="33"/>
    </row>
    <row r="838" spans="1:1" ht="14.25" customHeight="1">
      <c r="A838" s="33"/>
    </row>
    <row r="839" spans="1:1" ht="14.25" customHeight="1">
      <c r="A839" s="33"/>
    </row>
    <row r="840" spans="1:1" ht="14.25" customHeight="1">
      <c r="A840" s="33"/>
    </row>
    <row r="841" spans="1:1" ht="14.25" customHeight="1">
      <c r="A841" s="33"/>
    </row>
    <row r="842" spans="1:1" ht="14.25" customHeight="1">
      <c r="A842" s="33"/>
    </row>
    <row r="843" spans="1:1" ht="14.25" customHeight="1">
      <c r="A843" s="33"/>
    </row>
    <row r="844" spans="1:1" ht="14.25" customHeight="1">
      <c r="A844" s="33"/>
    </row>
    <row r="845" spans="1:1" ht="14.25" customHeight="1">
      <c r="A845" s="33"/>
    </row>
    <row r="846" spans="1:1" ht="14.25" customHeight="1">
      <c r="A846" s="33"/>
    </row>
    <row r="847" spans="1:1" ht="14.25" customHeight="1">
      <c r="A847" s="33"/>
    </row>
    <row r="848" spans="1:1" ht="14.25" customHeight="1">
      <c r="A848" s="33"/>
    </row>
    <row r="849" spans="1:1" ht="14.25" customHeight="1">
      <c r="A849" s="33"/>
    </row>
    <row r="850" spans="1:1" ht="14.25" customHeight="1">
      <c r="A850" s="33"/>
    </row>
    <row r="851" spans="1:1" ht="14.25" customHeight="1">
      <c r="A851" s="33"/>
    </row>
    <row r="852" spans="1:1" ht="14.25" customHeight="1">
      <c r="A852" s="33"/>
    </row>
    <row r="853" spans="1:1" ht="14.25" customHeight="1">
      <c r="A853" s="33"/>
    </row>
    <row r="854" spans="1:1" ht="14.25" customHeight="1">
      <c r="A854" s="33"/>
    </row>
    <row r="855" spans="1:1" ht="14.25" customHeight="1">
      <c r="A855" s="33"/>
    </row>
    <row r="856" spans="1:1" ht="14.25" customHeight="1">
      <c r="A856" s="33"/>
    </row>
    <row r="857" spans="1:1" ht="14.25" customHeight="1">
      <c r="A857" s="33"/>
    </row>
    <row r="858" spans="1:1" ht="14.25" customHeight="1">
      <c r="A858" s="33"/>
    </row>
    <row r="859" spans="1:1" ht="14.25" customHeight="1">
      <c r="A859" s="33"/>
    </row>
    <row r="860" spans="1:1" ht="14.25" customHeight="1">
      <c r="A860" s="33"/>
    </row>
    <row r="861" spans="1:1" ht="14.25" customHeight="1">
      <c r="A861" s="33"/>
    </row>
    <row r="862" spans="1:1" ht="14.25" customHeight="1">
      <c r="A862" s="33"/>
    </row>
    <row r="863" spans="1:1" ht="14.25" customHeight="1">
      <c r="A863" s="33"/>
    </row>
    <row r="864" spans="1:1" ht="14.25" customHeight="1">
      <c r="A864" s="33"/>
    </row>
    <row r="865" spans="1:1" ht="14.25" customHeight="1">
      <c r="A865" s="33"/>
    </row>
    <row r="866" spans="1:1" ht="14.25" customHeight="1">
      <c r="A866" s="33"/>
    </row>
    <row r="867" spans="1:1" ht="14.25" customHeight="1">
      <c r="A867" s="33"/>
    </row>
    <row r="868" spans="1:1" ht="14.25" customHeight="1">
      <c r="A868" s="33"/>
    </row>
    <row r="869" spans="1:1" ht="14.25" customHeight="1">
      <c r="A869" s="33"/>
    </row>
    <row r="870" spans="1:1" ht="14.25" customHeight="1">
      <c r="A870" s="33"/>
    </row>
    <row r="871" spans="1:1" ht="14.25" customHeight="1">
      <c r="A871" s="33"/>
    </row>
    <row r="872" spans="1:1" ht="14.25" customHeight="1">
      <c r="A872" s="33"/>
    </row>
    <row r="873" spans="1:1" ht="14.25" customHeight="1">
      <c r="A873" s="33"/>
    </row>
    <row r="874" spans="1:1" ht="14.25" customHeight="1">
      <c r="A874" s="33"/>
    </row>
    <row r="875" spans="1:1" ht="14.25" customHeight="1">
      <c r="A875" s="33"/>
    </row>
    <row r="876" spans="1:1" ht="14.25" customHeight="1">
      <c r="A876" s="33"/>
    </row>
    <row r="877" spans="1:1" ht="14.25" customHeight="1">
      <c r="A877" s="33"/>
    </row>
    <row r="878" spans="1:1" ht="14.25" customHeight="1">
      <c r="A878" s="33"/>
    </row>
    <row r="879" spans="1:1" ht="14.25" customHeight="1">
      <c r="A879" s="33"/>
    </row>
    <row r="880" spans="1:1" ht="14.25" customHeight="1">
      <c r="A880" s="33"/>
    </row>
    <row r="881" spans="1:1" ht="14.25" customHeight="1">
      <c r="A881" s="33"/>
    </row>
    <row r="882" spans="1:1" ht="14.25" customHeight="1">
      <c r="A882" s="33"/>
    </row>
    <row r="883" spans="1:1" ht="14.25" customHeight="1">
      <c r="A883" s="33"/>
    </row>
    <row r="884" spans="1:1" ht="14.25" customHeight="1">
      <c r="A884" s="33"/>
    </row>
    <row r="885" spans="1:1" ht="14.25" customHeight="1">
      <c r="A885" s="33"/>
    </row>
    <row r="886" spans="1:1" ht="14.25" customHeight="1">
      <c r="A886" s="33"/>
    </row>
    <row r="887" spans="1:1" ht="14.25" customHeight="1">
      <c r="A887" s="33"/>
    </row>
    <row r="888" spans="1:1" ht="14.25" customHeight="1">
      <c r="A888" s="33"/>
    </row>
    <row r="889" spans="1:1" ht="14.25" customHeight="1">
      <c r="A889" s="33"/>
    </row>
    <row r="890" spans="1:1" ht="14.25" customHeight="1">
      <c r="A890" s="33"/>
    </row>
    <row r="891" spans="1:1" ht="14.25" customHeight="1">
      <c r="A891" s="33"/>
    </row>
    <row r="892" spans="1:1" ht="14.25" customHeight="1">
      <c r="A892" s="33"/>
    </row>
    <row r="893" spans="1:1" ht="14.25" customHeight="1">
      <c r="A893" s="33"/>
    </row>
    <row r="894" spans="1:1" ht="14.25" customHeight="1">
      <c r="A894" s="33"/>
    </row>
    <row r="895" spans="1:1" ht="14.25" customHeight="1">
      <c r="A895" s="33"/>
    </row>
    <row r="896" spans="1:1" ht="14.25" customHeight="1">
      <c r="A896" s="33"/>
    </row>
    <row r="897" spans="1:1" ht="14.25" customHeight="1">
      <c r="A897" s="33"/>
    </row>
    <row r="898" spans="1:1" ht="14.25" customHeight="1">
      <c r="A898" s="33"/>
    </row>
    <row r="899" spans="1:1" ht="14.25" customHeight="1">
      <c r="A899" s="33"/>
    </row>
    <row r="900" spans="1:1" ht="14.25" customHeight="1">
      <c r="A900" s="33"/>
    </row>
    <row r="901" spans="1:1" ht="14.25" customHeight="1">
      <c r="A901" s="33"/>
    </row>
    <row r="902" spans="1:1" ht="14.25" customHeight="1">
      <c r="A902" s="33"/>
    </row>
    <row r="903" spans="1:1" ht="14.25" customHeight="1">
      <c r="A903" s="33"/>
    </row>
    <row r="904" spans="1:1" ht="14.25" customHeight="1">
      <c r="A904" s="33"/>
    </row>
    <row r="905" spans="1:1" ht="14.25" customHeight="1">
      <c r="A905" s="33"/>
    </row>
    <row r="906" spans="1:1" ht="14.25" customHeight="1">
      <c r="A906" s="33"/>
    </row>
    <row r="907" spans="1:1" ht="14.25" customHeight="1">
      <c r="A907" s="33"/>
    </row>
    <row r="908" spans="1:1" ht="14.25" customHeight="1">
      <c r="A908" s="33"/>
    </row>
    <row r="909" spans="1:1" ht="14.25" customHeight="1">
      <c r="A909" s="33"/>
    </row>
    <row r="910" spans="1:1" ht="14.25" customHeight="1">
      <c r="A910" s="33"/>
    </row>
    <row r="911" spans="1:1" ht="14.25" customHeight="1">
      <c r="A911" s="33"/>
    </row>
    <row r="912" spans="1:1" ht="14.25" customHeight="1">
      <c r="A912" s="33"/>
    </row>
    <row r="913" spans="1:1" ht="14.25" customHeight="1">
      <c r="A913" s="33"/>
    </row>
    <row r="914" spans="1:1" ht="14.25" customHeight="1">
      <c r="A914" s="33"/>
    </row>
    <row r="915" spans="1:1" ht="14.25" customHeight="1">
      <c r="A915" s="33"/>
    </row>
    <row r="916" spans="1:1" ht="14.25" customHeight="1">
      <c r="A916" s="33"/>
    </row>
    <row r="917" spans="1:1" ht="14.25" customHeight="1">
      <c r="A917" s="33"/>
    </row>
    <row r="918" spans="1:1" ht="14.25" customHeight="1">
      <c r="A918" s="33"/>
    </row>
    <row r="919" spans="1:1" ht="14.25" customHeight="1">
      <c r="A919" s="33"/>
    </row>
    <row r="920" spans="1:1" ht="14.25" customHeight="1">
      <c r="A920" s="33"/>
    </row>
    <row r="921" spans="1:1" ht="14.25" customHeight="1">
      <c r="A921" s="33"/>
    </row>
    <row r="922" spans="1:1" ht="14.25" customHeight="1">
      <c r="A922" s="33"/>
    </row>
    <row r="923" spans="1:1" ht="14.25" customHeight="1">
      <c r="A923" s="33"/>
    </row>
    <row r="924" spans="1:1" ht="14.25" customHeight="1">
      <c r="A924" s="33"/>
    </row>
    <row r="925" spans="1:1" ht="14.25" customHeight="1">
      <c r="A925" s="33"/>
    </row>
    <row r="926" spans="1:1" ht="14.25" customHeight="1">
      <c r="A926" s="33"/>
    </row>
    <row r="927" spans="1:1" ht="14.25" customHeight="1">
      <c r="A927" s="33"/>
    </row>
    <row r="928" spans="1:1" ht="14.25" customHeight="1">
      <c r="A928" s="33"/>
    </row>
    <row r="929" spans="1:1" ht="14.25" customHeight="1">
      <c r="A929" s="33"/>
    </row>
    <row r="930" spans="1:1" ht="14.25" customHeight="1">
      <c r="A930" s="33"/>
    </row>
    <row r="931" spans="1:1" ht="14.25" customHeight="1">
      <c r="A931" s="33"/>
    </row>
    <row r="932" spans="1:1" ht="14.25" customHeight="1">
      <c r="A932" s="33"/>
    </row>
    <row r="933" spans="1:1" ht="14.25" customHeight="1">
      <c r="A933" s="33"/>
    </row>
    <row r="934" spans="1:1" ht="14.25" customHeight="1">
      <c r="A934" s="33"/>
    </row>
    <row r="935" spans="1:1" ht="14.25" customHeight="1">
      <c r="A935" s="33"/>
    </row>
    <row r="936" spans="1:1" ht="14.25" customHeight="1">
      <c r="A936" s="33"/>
    </row>
    <row r="937" spans="1:1" ht="14.25" customHeight="1">
      <c r="A937" s="33"/>
    </row>
    <row r="938" spans="1:1" ht="14.25" customHeight="1">
      <c r="A938" s="33"/>
    </row>
    <row r="939" spans="1:1" ht="14.25" customHeight="1">
      <c r="A939" s="33"/>
    </row>
    <row r="940" spans="1:1" ht="14.25" customHeight="1">
      <c r="A940" s="33"/>
    </row>
    <row r="941" spans="1:1" ht="14.25" customHeight="1">
      <c r="A941" s="33"/>
    </row>
    <row r="942" spans="1:1" ht="14.25" customHeight="1">
      <c r="A942" s="33"/>
    </row>
    <row r="943" spans="1:1" ht="14.25" customHeight="1">
      <c r="A943" s="33"/>
    </row>
    <row r="944" spans="1:1" ht="14.25" customHeight="1">
      <c r="A944" s="33"/>
    </row>
    <row r="945" spans="1:1" ht="14.25" customHeight="1">
      <c r="A945" s="33"/>
    </row>
    <row r="946" spans="1:1" ht="14.25" customHeight="1">
      <c r="A946" s="33"/>
    </row>
    <row r="947" spans="1:1" ht="14.25" customHeight="1">
      <c r="A947" s="33"/>
    </row>
    <row r="948" spans="1:1" ht="14.25" customHeight="1">
      <c r="A948" s="33"/>
    </row>
    <row r="949" spans="1:1" ht="14.25" customHeight="1">
      <c r="A949" s="33"/>
    </row>
    <row r="950" spans="1:1" ht="14.25" customHeight="1">
      <c r="A950" s="33"/>
    </row>
    <row r="951" spans="1:1" ht="14.25" customHeight="1">
      <c r="A951" s="33"/>
    </row>
    <row r="952" spans="1:1" ht="14.25" customHeight="1">
      <c r="A952" s="33"/>
    </row>
    <row r="953" spans="1:1" ht="14.25" customHeight="1">
      <c r="A953" s="33"/>
    </row>
    <row r="954" spans="1:1" ht="14.25" customHeight="1">
      <c r="A954" s="33"/>
    </row>
    <row r="955" spans="1:1" ht="14.25" customHeight="1">
      <c r="A955" s="33"/>
    </row>
    <row r="956" spans="1:1" ht="14.25" customHeight="1">
      <c r="A956" s="33"/>
    </row>
    <row r="957" spans="1:1" ht="14.25" customHeight="1">
      <c r="A957" s="33"/>
    </row>
    <row r="958" spans="1:1" ht="14.25" customHeight="1">
      <c r="A958" s="33"/>
    </row>
    <row r="959" spans="1:1" ht="14.25" customHeight="1">
      <c r="A959" s="33"/>
    </row>
    <row r="960" spans="1:1" ht="14.25" customHeight="1">
      <c r="A960" s="33"/>
    </row>
    <row r="961" spans="1:1" ht="14.25" customHeight="1">
      <c r="A961" s="33"/>
    </row>
    <row r="962" spans="1:1" ht="14.25" customHeight="1">
      <c r="A962" s="33"/>
    </row>
    <row r="963" spans="1:1" ht="14.25" customHeight="1">
      <c r="A963" s="33"/>
    </row>
    <row r="964" spans="1:1" ht="14.25" customHeight="1">
      <c r="A964" s="33"/>
    </row>
    <row r="965" spans="1:1" ht="14.25" customHeight="1">
      <c r="A965" s="33"/>
    </row>
    <row r="966" spans="1:1" ht="14.25" customHeight="1">
      <c r="A966" s="33"/>
    </row>
    <row r="967" spans="1:1" ht="14.25" customHeight="1">
      <c r="A967" s="33"/>
    </row>
    <row r="968" spans="1:1" ht="14.25" customHeight="1">
      <c r="A968" s="33"/>
    </row>
    <row r="969" spans="1:1" ht="14.25" customHeight="1">
      <c r="A969" s="33"/>
    </row>
    <row r="970" spans="1:1" ht="14.25" customHeight="1">
      <c r="A970" s="33"/>
    </row>
    <row r="971" spans="1:1" ht="14.25" customHeight="1">
      <c r="A971" s="33"/>
    </row>
    <row r="972" spans="1:1" ht="14.25" customHeight="1">
      <c r="A972" s="33"/>
    </row>
    <row r="973" spans="1:1" ht="14.25" customHeight="1">
      <c r="A973" s="33"/>
    </row>
    <row r="974" spans="1:1" ht="14.25" customHeight="1">
      <c r="A974" s="33"/>
    </row>
    <row r="975" spans="1:1" ht="14.25" customHeight="1">
      <c r="A975" s="33"/>
    </row>
    <row r="976" spans="1:1" ht="14.25" customHeight="1">
      <c r="A976" s="33"/>
    </row>
    <row r="977" spans="1:1" ht="14.25" customHeight="1">
      <c r="A977" s="33"/>
    </row>
    <row r="978" spans="1:1" ht="14.25" customHeight="1">
      <c r="A978" s="33"/>
    </row>
    <row r="979" spans="1:1" ht="14.25" customHeight="1">
      <c r="A979" s="33"/>
    </row>
    <row r="980" spans="1:1" ht="14.25" customHeight="1">
      <c r="A980" s="33"/>
    </row>
    <row r="981" spans="1:1" ht="14.25" customHeight="1">
      <c r="A981" s="33"/>
    </row>
    <row r="982" spans="1:1" ht="14.25" customHeight="1">
      <c r="A982" s="33"/>
    </row>
    <row r="983" spans="1:1" ht="14.25" customHeight="1">
      <c r="A983" s="33"/>
    </row>
    <row r="984" spans="1:1" ht="14.25" customHeight="1">
      <c r="A984" s="33"/>
    </row>
    <row r="985" spans="1:1" ht="14.25" customHeight="1">
      <c r="A985" s="33"/>
    </row>
    <row r="986" spans="1:1" ht="14.25" customHeight="1">
      <c r="A986" s="33"/>
    </row>
    <row r="987" spans="1:1" ht="14.25" customHeight="1">
      <c r="A987" s="33"/>
    </row>
    <row r="988" spans="1:1" ht="14.25" customHeight="1">
      <c r="A988" s="33"/>
    </row>
    <row r="989" spans="1:1" ht="14.25" customHeight="1">
      <c r="A989" s="33"/>
    </row>
    <row r="990" spans="1:1" ht="14.25" customHeight="1">
      <c r="A990" s="33"/>
    </row>
    <row r="991" spans="1:1" ht="14.25" customHeight="1">
      <c r="A991" s="33"/>
    </row>
    <row r="992" spans="1:1" ht="14.25" customHeight="1">
      <c r="A992" s="33"/>
    </row>
    <row r="993" spans="1:1" ht="14.25" customHeight="1">
      <c r="A993" s="33"/>
    </row>
    <row r="994" spans="1:1" ht="14.25" customHeight="1">
      <c r="A994" s="33"/>
    </row>
    <row r="995" spans="1:1" ht="14.25" customHeight="1">
      <c r="A995" s="33"/>
    </row>
    <row r="996" spans="1:1" ht="14.25" customHeight="1">
      <c r="A996" s="33"/>
    </row>
    <row r="997" spans="1:1" ht="14.25" customHeight="1">
      <c r="A997" s="33"/>
    </row>
    <row r="998" spans="1:1" ht="14.25" customHeight="1">
      <c r="A998" s="33"/>
    </row>
    <row r="999" spans="1:1" ht="14.25" customHeight="1">
      <c r="A999" s="33"/>
    </row>
    <row r="1000" spans="1:1" ht="14.25" customHeight="1">
      <c r="A1000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7.28515625" defaultRowHeight="15" customHeight="1"/>
  <cols>
    <col min="1" max="1" width="31.5703125" customWidth="1"/>
    <col min="2" max="26" width="8.7109375" customWidth="1"/>
  </cols>
  <sheetData>
    <row r="1" spans="1:16" ht="14.25" customHeight="1">
      <c r="A1" s="33" t="s">
        <v>116</v>
      </c>
      <c r="N1" s="33" t="s">
        <v>117</v>
      </c>
    </row>
    <row r="2" spans="1:16" ht="14.25" customHeight="1">
      <c r="A2" s="33"/>
    </row>
    <row r="3" spans="1:16" ht="14.25" customHeight="1">
      <c r="A3" s="33" t="s">
        <v>118</v>
      </c>
      <c r="H3" s="33" t="s">
        <v>119</v>
      </c>
      <c r="N3" s="33" t="s">
        <v>120</v>
      </c>
    </row>
    <row r="4" spans="1:16" ht="14.25" customHeight="1">
      <c r="A4" s="52" t="s">
        <v>121</v>
      </c>
      <c r="C4" s="33" t="s">
        <v>124</v>
      </c>
      <c r="H4" s="33" t="s">
        <v>125</v>
      </c>
      <c r="I4" s="33" t="s">
        <v>126</v>
      </c>
      <c r="J4" s="33" t="s">
        <v>127</v>
      </c>
      <c r="K4" s="33" t="s">
        <v>10</v>
      </c>
      <c r="N4" s="33" t="s">
        <v>128</v>
      </c>
      <c r="O4" s="33">
        <v>75</v>
      </c>
    </row>
    <row r="5" spans="1:16" ht="14.25" customHeight="1">
      <c r="A5" s="33" t="s">
        <v>129</v>
      </c>
      <c r="B5" s="33">
        <v>80</v>
      </c>
      <c r="C5" s="33">
        <v>4</v>
      </c>
      <c r="D5" s="33">
        <f>B5*C5</f>
        <v>320</v>
      </c>
      <c r="H5" s="33" t="s">
        <v>130</v>
      </c>
    </row>
    <row r="6" spans="1:16" ht="14.25" customHeight="1">
      <c r="A6" s="33" t="s">
        <v>131</v>
      </c>
      <c r="B6" s="33">
        <v>40</v>
      </c>
      <c r="D6" s="33">
        <f t="shared" ref="D6:D9" si="0">B6</f>
        <v>40</v>
      </c>
      <c r="H6" s="33">
        <v>2</v>
      </c>
      <c r="I6" s="33">
        <v>50</v>
      </c>
      <c r="J6" s="33">
        <v>4</v>
      </c>
      <c r="K6" s="33">
        <f>I6*J6*H6</f>
        <v>400</v>
      </c>
      <c r="N6" s="33" t="s">
        <v>133</v>
      </c>
      <c r="O6" s="33">
        <v>150</v>
      </c>
    </row>
    <row r="7" spans="1:16" ht="14.25" customHeight="1">
      <c r="A7" s="33" t="s">
        <v>134</v>
      </c>
      <c r="B7" s="33">
        <v>10</v>
      </c>
      <c r="D7" s="33">
        <f t="shared" si="0"/>
        <v>10</v>
      </c>
    </row>
    <row r="8" spans="1:16" ht="14.25" customHeight="1">
      <c r="A8" s="33" t="s">
        <v>135</v>
      </c>
      <c r="B8" s="33">
        <v>5</v>
      </c>
      <c r="D8" s="33">
        <f t="shared" si="0"/>
        <v>5</v>
      </c>
      <c r="H8" s="33" t="s">
        <v>136</v>
      </c>
    </row>
    <row r="9" spans="1:16" ht="14.25" customHeight="1">
      <c r="A9" s="33" t="s">
        <v>137</v>
      </c>
      <c r="B9" s="33">
        <v>20</v>
      </c>
      <c r="D9" s="33">
        <f t="shared" si="0"/>
        <v>20</v>
      </c>
      <c r="H9" s="33">
        <v>1</v>
      </c>
      <c r="I9" s="33">
        <v>50</v>
      </c>
      <c r="J9" s="33">
        <v>1</v>
      </c>
      <c r="K9" s="29">
        <v>0</v>
      </c>
    </row>
    <row r="10" spans="1:16" ht="14.25" customHeight="1">
      <c r="A10" s="33" t="s">
        <v>138</v>
      </c>
      <c r="B10" s="33">
        <v>45</v>
      </c>
      <c r="C10" s="55">
        <v>4</v>
      </c>
      <c r="D10" s="33">
        <f t="shared" ref="D10:D11" si="1">B10*C10</f>
        <v>180</v>
      </c>
      <c r="P10" s="33">
        <f>SUM(O4:O9)</f>
        <v>225</v>
      </c>
    </row>
    <row r="11" spans="1:16" ht="14.25" customHeight="1">
      <c r="A11" s="33" t="s">
        <v>140</v>
      </c>
      <c r="B11" s="33">
        <v>40</v>
      </c>
      <c r="C11" s="55">
        <v>4</v>
      </c>
      <c r="D11" s="33">
        <f t="shared" si="1"/>
        <v>160</v>
      </c>
      <c r="F11" s="52">
        <f>SUM(D5:D11)</f>
        <v>735</v>
      </c>
      <c r="H11" s="33" t="s">
        <v>142</v>
      </c>
    </row>
    <row r="12" spans="1:16" ht="14.25" customHeight="1">
      <c r="A12" s="33"/>
      <c r="C12" s="55"/>
      <c r="H12" s="33">
        <v>2</v>
      </c>
      <c r="I12" s="33">
        <v>50</v>
      </c>
      <c r="J12" s="33">
        <v>2</v>
      </c>
      <c r="K12" s="33">
        <f>I12*J12*H12</f>
        <v>200</v>
      </c>
    </row>
    <row r="13" spans="1:16" ht="14.25" customHeight="1">
      <c r="A13" s="52" t="s">
        <v>143</v>
      </c>
      <c r="C13" s="33" t="s">
        <v>124</v>
      </c>
      <c r="N13" s="33" t="s">
        <v>144</v>
      </c>
    </row>
    <row r="14" spans="1:16" ht="14.25" customHeight="1">
      <c r="A14" s="33" t="s">
        <v>129</v>
      </c>
      <c r="B14" s="33">
        <v>80</v>
      </c>
      <c r="C14" s="33">
        <v>4</v>
      </c>
      <c r="D14" s="33">
        <f>B14*C14</f>
        <v>320</v>
      </c>
      <c r="N14" s="33" t="s">
        <v>145</v>
      </c>
      <c r="O14" s="33">
        <v>75</v>
      </c>
    </row>
    <row r="15" spans="1:16" ht="14.25" customHeight="1">
      <c r="A15" s="33" t="s">
        <v>131</v>
      </c>
      <c r="B15" s="33">
        <v>40</v>
      </c>
      <c r="D15" s="33">
        <f t="shared" ref="D15:D18" si="2">B15</f>
        <v>40</v>
      </c>
      <c r="N15" s="33" t="s">
        <v>146</v>
      </c>
      <c r="O15" s="33">
        <v>150</v>
      </c>
    </row>
    <row r="16" spans="1:16" ht="14.25" customHeight="1">
      <c r="A16" s="33" t="s">
        <v>134</v>
      </c>
      <c r="B16" s="33">
        <v>10</v>
      </c>
      <c r="D16" s="33">
        <f t="shared" si="2"/>
        <v>10</v>
      </c>
      <c r="J16" s="57" t="s">
        <v>147</v>
      </c>
      <c r="K16" s="52">
        <f>SUM(K5:K14)</f>
        <v>600</v>
      </c>
    </row>
    <row r="17" spans="1:16" ht="14.25" customHeight="1">
      <c r="A17" s="33" t="s">
        <v>135</v>
      </c>
      <c r="B17" s="33">
        <v>5</v>
      </c>
      <c r="D17" s="33">
        <f t="shared" si="2"/>
        <v>5</v>
      </c>
    </row>
    <row r="18" spans="1:16" ht="14.25" customHeight="1">
      <c r="A18" s="33" t="s">
        <v>137</v>
      </c>
      <c r="B18" s="33">
        <v>20</v>
      </c>
      <c r="D18" s="33">
        <f t="shared" si="2"/>
        <v>20</v>
      </c>
    </row>
    <row r="19" spans="1:16" ht="14.25" customHeight="1">
      <c r="A19" s="33" t="s">
        <v>138</v>
      </c>
      <c r="B19" s="33">
        <v>45</v>
      </c>
      <c r="C19" s="55">
        <v>4</v>
      </c>
      <c r="D19" s="33">
        <f t="shared" ref="D19:D20" si="3">B19*C19</f>
        <v>180</v>
      </c>
      <c r="P19" s="33">
        <f>SUM(O14:O18)</f>
        <v>225</v>
      </c>
    </row>
    <row r="20" spans="1:16" ht="14.25" customHeight="1">
      <c r="A20" s="33" t="s">
        <v>140</v>
      </c>
      <c r="B20" s="33">
        <v>40</v>
      </c>
      <c r="C20" s="55">
        <v>4</v>
      </c>
      <c r="D20" s="33">
        <f t="shared" si="3"/>
        <v>160</v>
      </c>
      <c r="F20" s="52">
        <v>0</v>
      </c>
    </row>
    <row r="21" spans="1:16" ht="14.25" customHeight="1">
      <c r="A21" s="33"/>
      <c r="C21" s="55"/>
      <c r="N21" s="33" t="s">
        <v>93</v>
      </c>
    </row>
    <row r="22" spans="1:16" ht="14.25" customHeight="1">
      <c r="A22" s="52" t="s">
        <v>151</v>
      </c>
      <c r="C22" s="33" t="s">
        <v>124</v>
      </c>
      <c r="N22" s="33" t="s">
        <v>146</v>
      </c>
      <c r="O22" s="33">
        <v>150</v>
      </c>
    </row>
    <row r="23" spans="1:16" ht="14.25" customHeight="1">
      <c r="A23" s="33" t="s">
        <v>129</v>
      </c>
      <c r="B23" s="33">
        <v>80</v>
      </c>
      <c r="C23" s="33">
        <v>4</v>
      </c>
      <c r="D23" s="33">
        <f>B23*C23</f>
        <v>320</v>
      </c>
    </row>
    <row r="24" spans="1:16" ht="14.25" customHeight="1">
      <c r="A24" s="33" t="s">
        <v>131</v>
      </c>
      <c r="B24" s="33">
        <v>40</v>
      </c>
      <c r="D24" s="33">
        <f t="shared" ref="D24:D27" si="4">B24</f>
        <v>40</v>
      </c>
    </row>
    <row r="25" spans="1:16" ht="14.25" customHeight="1">
      <c r="A25" s="33" t="s">
        <v>134</v>
      </c>
      <c r="B25" s="33">
        <v>10</v>
      </c>
      <c r="D25" s="33">
        <f t="shared" si="4"/>
        <v>10</v>
      </c>
    </row>
    <row r="26" spans="1:16" ht="14.25" customHeight="1">
      <c r="A26" s="33" t="s">
        <v>135</v>
      </c>
      <c r="B26" s="33">
        <v>5</v>
      </c>
      <c r="D26" s="33">
        <f t="shared" si="4"/>
        <v>5</v>
      </c>
      <c r="P26" s="33">
        <f>SUM(O22:O25)</f>
        <v>150</v>
      </c>
    </row>
    <row r="27" spans="1:16" ht="14.25" customHeight="1">
      <c r="A27" s="33" t="s">
        <v>137</v>
      </c>
      <c r="B27" s="33">
        <v>20</v>
      </c>
      <c r="D27" s="33">
        <f t="shared" si="4"/>
        <v>20</v>
      </c>
    </row>
    <row r="28" spans="1:16" ht="14.25" customHeight="1">
      <c r="A28" s="33" t="s">
        <v>138</v>
      </c>
      <c r="B28" s="33">
        <v>45</v>
      </c>
      <c r="C28" s="55">
        <v>4</v>
      </c>
      <c r="D28" s="33">
        <f t="shared" ref="D28:D30" si="5">B28*C28</f>
        <v>180</v>
      </c>
    </row>
    <row r="29" spans="1:16" ht="14.25" customHeight="1">
      <c r="A29" s="33" t="s">
        <v>140</v>
      </c>
      <c r="B29" s="33">
        <v>40</v>
      </c>
      <c r="C29" s="55">
        <v>4</v>
      </c>
      <c r="D29" s="33">
        <f t="shared" si="5"/>
        <v>160</v>
      </c>
    </row>
    <row r="30" spans="1:16" ht="14.25" customHeight="1">
      <c r="A30" s="33" t="s">
        <v>140</v>
      </c>
      <c r="B30" s="33">
        <v>40</v>
      </c>
      <c r="C30" s="55">
        <v>4</v>
      </c>
      <c r="D30" s="33">
        <f t="shared" si="5"/>
        <v>160</v>
      </c>
      <c r="F30" s="52">
        <f>SUM(D23:D30)</f>
        <v>895</v>
      </c>
      <c r="N30" s="33" t="s">
        <v>153</v>
      </c>
      <c r="O30" s="33">
        <f>P10</f>
        <v>225</v>
      </c>
    </row>
    <row r="31" spans="1:16" ht="14.25" customHeight="1">
      <c r="A31" s="33"/>
      <c r="C31" s="55"/>
      <c r="N31" s="33" t="s">
        <v>156</v>
      </c>
      <c r="O31" s="33">
        <f>P19</f>
        <v>225</v>
      </c>
    </row>
    <row r="32" spans="1:16" ht="14.25" customHeight="1">
      <c r="A32" s="33" t="s">
        <v>157</v>
      </c>
      <c r="C32" s="55"/>
      <c r="N32" s="33" t="s">
        <v>158</v>
      </c>
      <c r="O32" s="33">
        <f>P19</f>
        <v>225</v>
      </c>
    </row>
    <row r="33" spans="1:15" ht="14.25" customHeight="1">
      <c r="A33" s="52" t="s">
        <v>159</v>
      </c>
      <c r="C33" s="55"/>
      <c r="N33" s="33" t="s">
        <v>160</v>
      </c>
      <c r="O33" s="33">
        <f>P26</f>
        <v>150</v>
      </c>
    </row>
    <row r="34" spans="1:15" ht="14.25" customHeight="1">
      <c r="A34" s="33" t="s">
        <v>129</v>
      </c>
      <c r="B34" s="33">
        <v>80</v>
      </c>
      <c r="C34" s="55">
        <v>2</v>
      </c>
      <c r="D34" s="33">
        <f t="shared" ref="D34:D39" si="6">B34*C34</f>
        <v>160</v>
      </c>
    </row>
    <row r="35" spans="1:15" ht="14.25" customHeight="1">
      <c r="A35" s="33" t="s">
        <v>161</v>
      </c>
      <c r="B35" s="33">
        <v>20</v>
      </c>
      <c r="C35" s="55">
        <v>2</v>
      </c>
      <c r="D35" s="33">
        <f t="shared" si="6"/>
        <v>40</v>
      </c>
      <c r="N35" s="55" t="s">
        <v>162</v>
      </c>
      <c r="O35" s="52">
        <f>SUM(O30:O33)</f>
        <v>825</v>
      </c>
    </row>
    <row r="36" spans="1:15" ht="14.25" customHeight="1">
      <c r="A36" s="33" t="s">
        <v>164</v>
      </c>
      <c r="B36" s="33">
        <v>65</v>
      </c>
      <c r="C36" s="55">
        <v>2</v>
      </c>
      <c r="D36" s="33">
        <f t="shared" si="6"/>
        <v>130</v>
      </c>
    </row>
    <row r="37" spans="1:15" ht="14.25" customHeight="1">
      <c r="A37" s="33" t="s">
        <v>165</v>
      </c>
      <c r="B37" s="33">
        <v>80</v>
      </c>
      <c r="C37" s="55">
        <v>2</v>
      </c>
      <c r="D37" s="33">
        <f t="shared" si="6"/>
        <v>160</v>
      </c>
    </row>
    <row r="38" spans="1:15" ht="14.25" customHeight="1">
      <c r="A38" s="33" t="s">
        <v>140</v>
      </c>
      <c r="B38" s="33">
        <v>40</v>
      </c>
      <c r="C38" s="55">
        <v>2</v>
      </c>
      <c r="D38" s="33">
        <f t="shared" si="6"/>
        <v>80</v>
      </c>
    </row>
    <row r="39" spans="1:15" ht="14.25" customHeight="1">
      <c r="A39" s="33" t="s">
        <v>138</v>
      </c>
      <c r="B39" s="33">
        <v>45</v>
      </c>
      <c r="C39" s="55">
        <v>2</v>
      </c>
      <c r="D39" s="33">
        <f t="shared" si="6"/>
        <v>90</v>
      </c>
      <c r="F39" s="52">
        <f>SUM(D34:D39)</f>
        <v>660</v>
      </c>
    </row>
    <row r="40" spans="1:15" ht="14.25" customHeight="1">
      <c r="A40" s="33"/>
    </row>
    <row r="41" spans="1:15" ht="14.25" customHeight="1">
      <c r="A41" s="52" t="s">
        <v>167</v>
      </c>
    </row>
    <row r="42" spans="1:15" ht="14.25" customHeight="1">
      <c r="A42" s="33" t="s">
        <v>129</v>
      </c>
      <c r="B42" s="33">
        <v>80</v>
      </c>
      <c r="C42" s="55">
        <v>2</v>
      </c>
      <c r="D42" s="33">
        <f t="shared" ref="D42:D47" si="7">B42*C42</f>
        <v>160</v>
      </c>
    </row>
    <row r="43" spans="1:15" ht="14.25" customHeight="1">
      <c r="A43" s="33" t="s">
        <v>161</v>
      </c>
      <c r="B43" s="33">
        <v>20</v>
      </c>
      <c r="C43" s="55">
        <v>2</v>
      </c>
      <c r="D43" s="33">
        <f t="shared" si="7"/>
        <v>40</v>
      </c>
    </row>
    <row r="44" spans="1:15" ht="14.25" customHeight="1">
      <c r="A44" s="33" t="s">
        <v>164</v>
      </c>
      <c r="B44" s="33">
        <v>65</v>
      </c>
      <c r="C44" s="55">
        <v>2</v>
      </c>
      <c r="D44" s="33">
        <f t="shared" si="7"/>
        <v>130</v>
      </c>
    </row>
    <row r="45" spans="1:15" ht="14.25" customHeight="1">
      <c r="A45" s="33" t="s">
        <v>165</v>
      </c>
      <c r="B45" s="33">
        <v>80</v>
      </c>
      <c r="C45" s="55">
        <v>2</v>
      </c>
      <c r="D45" s="33">
        <f t="shared" si="7"/>
        <v>160</v>
      </c>
    </row>
    <row r="46" spans="1:15" ht="14.25" customHeight="1">
      <c r="A46" s="33" t="s">
        <v>140</v>
      </c>
      <c r="B46" s="33">
        <v>40</v>
      </c>
      <c r="C46" s="55">
        <v>2</v>
      </c>
      <c r="D46" s="33">
        <f t="shared" si="7"/>
        <v>80</v>
      </c>
    </row>
    <row r="47" spans="1:15" ht="14.25" customHeight="1">
      <c r="A47" s="33" t="s">
        <v>138</v>
      </c>
      <c r="B47" s="33">
        <v>45</v>
      </c>
      <c r="C47" s="55">
        <v>2</v>
      </c>
      <c r="D47" s="33">
        <f t="shared" si="7"/>
        <v>90</v>
      </c>
      <c r="F47" s="52">
        <f>SUM(D42:D47)</f>
        <v>660</v>
      </c>
    </row>
    <row r="48" spans="1:15" ht="14.25" customHeight="1">
      <c r="A48" s="33"/>
    </row>
    <row r="49" spans="1:6" ht="14.25" customHeight="1">
      <c r="A49" s="33" t="s">
        <v>170</v>
      </c>
    </row>
    <row r="50" spans="1:6" ht="14.25" customHeight="1">
      <c r="A50" s="52" t="s">
        <v>171</v>
      </c>
    </row>
    <row r="51" spans="1:6" ht="14.25" customHeight="1">
      <c r="A51" s="33" t="s">
        <v>129</v>
      </c>
      <c r="B51" s="33">
        <v>80</v>
      </c>
      <c r="C51" s="33">
        <v>1</v>
      </c>
      <c r="D51" s="33">
        <f>B51*C51</f>
        <v>80</v>
      </c>
    </row>
    <row r="52" spans="1:6" ht="14.25" customHeight="1">
      <c r="A52" s="33" t="s">
        <v>131</v>
      </c>
      <c r="B52" s="33">
        <v>40</v>
      </c>
      <c r="D52" s="33">
        <f t="shared" ref="D52:D55" si="8">B52</f>
        <v>40</v>
      </c>
    </row>
    <row r="53" spans="1:6" ht="14.25" customHeight="1">
      <c r="A53" s="33" t="s">
        <v>134</v>
      </c>
      <c r="B53" s="33">
        <v>10</v>
      </c>
      <c r="D53" s="33">
        <f t="shared" si="8"/>
        <v>10</v>
      </c>
    </row>
    <row r="54" spans="1:6" ht="14.25" customHeight="1">
      <c r="A54" s="33" t="s">
        <v>135</v>
      </c>
      <c r="B54" s="33">
        <v>5</v>
      </c>
      <c r="D54" s="33">
        <f t="shared" si="8"/>
        <v>5</v>
      </c>
    </row>
    <row r="55" spans="1:6" ht="14.25" customHeight="1">
      <c r="A55" s="33" t="s">
        <v>137</v>
      </c>
      <c r="B55" s="33">
        <v>20</v>
      </c>
      <c r="D55" s="33">
        <f t="shared" si="8"/>
        <v>20</v>
      </c>
      <c r="F55" s="66">
        <v>0</v>
      </c>
    </row>
    <row r="56" spans="1:6" ht="14.25" customHeight="1">
      <c r="A56" s="33"/>
    </row>
    <row r="57" spans="1:6" ht="14.25" customHeight="1">
      <c r="A57" s="52" t="s">
        <v>171</v>
      </c>
    </row>
    <row r="58" spans="1:6" ht="14.25" customHeight="1">
      <c r="A58" s="33" t="s">
        <v>129</v>
      </c>
      <c r="B58" s="33">
        <v>80</v>
      </c>
      <c r="C58" s="33">
        <v>1</v>
      </c>
      <c r="D58" s="33">
        <f>B58*C58</f>
        <v>80</v>
      </c>
    </row>
    <row r="59" spans="1:6" ht="14.25" customHeight="1">
      <c r="A59" s="33" t="s">
        <v>131</v>
      </c>
      <c r="B59" s="33">
        <v>40</v>
      </c>
      <c r="D59" s="33">
        <f t="shared" ref="D59:D62" si="9">B59</f>
        <v>40</v>
      </c>
    </row>
    <row r="60" spans="1:6" ht="14.25" customHeight="1">
      <c r="A60" s="33" t="s">
        <v>134</v>
      </c>
      <c r="B60" s="33">
        <v>10</v>
      </c>
      <c r="D60" s="33">
        <f t="shared" si="9"/>
        <v>10</v>
      </c>
    </row>
    <row r="61" spans="1:6" ht="14.25" customHeight="1">
      <c r="A61" s="33" t="s">
        <v>135</v>
      </c>
      <c r="B61" s="33">
        <v>5</v>
      </c>
      <c r="D61" s="33">
        <f t="shared" si="9"/>
        <v>5</v>
      </c>
    </row>
    <row r="62" spans="1:6" ht="14.25" customHeight="1">
      <c r="A62" s="33" t="s">
        <v>137</v>
      </c>
      <c r="B62" s="33">
        <v>20</v>
      </c>
      <c r="D62" s="33">
        <f t="shared" si="9"/>
        <v>20</v>
      </c>
      <c r="F62" s="66">
        <v>0</v>
      </c>
    </row>
    <row r="63" spans="1:6" ht="14.25" customHeight="1">
      <c r="A63" s="33"/>
    </row>
    <row r="64" spans="1:6" ht="14.25" customHeight="1">
      <c r="A64" s="33"/>
      <c r="E64" s="57" t="s">
        <v>181</v>
      </c>
      <c r="F64" s="52">
        <f>SUM(F5:F62)</f>
        <v>2950</v>
      </c>
    </row>
    <row r="65" spans="1:1" ht="14.25" customHeight="1">
      <c r="A65" s="33"/>
    </row>
    <row r="66" spans="1:1" ht="14.25" customHeight="1">
      <c r="A66" s="33"/>
    </row>
    <row r="67" spans="1:1" ht="14.25" customHeight="1">
      <c r="A67" s="33"/>
    </row>
    <row r="68" spans="1:1" ht="14.25" customHeight="1">
      <c r="A68" s="33"/>
    </row>
    <row r="69" spans="1:1" ht="14.25" customHeight="1">
      <c r="A69" s="33"/>
    </row>
    <row r="70" spans="1:1" ht="14.25" customHeight="1">
      <c r="A70" s="33"/>
    </row>
    <row r="71" spans="1:1" ht="14.25" customHeight="1">
      <c r="A71" s="33"/>
    </row>
    <row r="72" spans="1:1" ht="14.25" customHeight="1">
      <c r="A72" s="33"/>
    </row>
    <row r="73" spans="1:1" ht="14.25" customHeight="1">
      <c r="A73" s="33"/>
    </row>
    <row r="74" spans="1:1" ht="14.25" customHeight="1">
      <c r="A74" s="33"/>
    </row>
    <row r="75" spans="1:1" ht="14.25" customHeight="1">
      <c r="A75" s="33"/>
    </row>
    <row r="76" spans="1:1" ht="14.25" customHeight="1">
      <c r="A76" s="33"/>
    </row>
    <row r="77" spans="1:1" ht="14.25" customHeight="1">
      <c r="A77" s="33"/>
    </row>
    <row r="78" spans="1:1" ht="14.25" customHeight="1">
      <c r="A78" s="33"/>
    </row>
    <row r="79" spans="1:1" ht="14.25" customHeight="1">
      <c r="A79" s="33"/>
    </row>
    <row r="80" spans="1:1" ht="14.25" customHeight="1">
      <c r="A80" s="33"/>
    </row>
    <row r="81" spans="1:1" ht="14.25" customHeight="1">
      <c r="A81" s="33"/>
    </row>
    <row r="82" spans="1:1" ht="14.25" customHeight="1">
      <c r="A82" s="33"/>
    </row>
    <row r="83" spans="1:1" ht="14.25" customHeight="1">
      <c r="A83" s="33"/>
    </row>
    <row r="84" spans="1:1" ht="14.25" customHeight="1">
      <c r="A84" s="33"/>
    </row>
    <row r="85" spans="1:1" ht="14.25" customHeight="1">
      <c r="A85" s="33"/>
    </row>
    <row r="86" spans="1:1" ht="14.25" customHeight="1">
      <c r="A86" s="33"/>
    </row>
    <row r="87" spans="1:1" ht="14.25" customHeight="1">
      <c r="A87" s="33"/>
    </row>
    <row r="88" spans="1:1" ht="14.25" customHeight="1">
      <c r="A88" s="33"/>
    </row>
    <row r="89" spans="1:1" ht="14.25" customHeight="1">
      <c r="A89" s="33"/>
    </row>
    <row r="90" spans="1:1" ht="14.25" customHeight="1">
      <c r="A90" s="33"/>
    </row>
    <row r="91" spans="1:1" ht="14.25" customHeight="1">
      <c r="A91" s="33"/>
    </row>
    <row r="92" spans="1:1" ht="14.25" customHeight="1">
      <c r="A92" s="33"/>
    </row>
    <row r="93" spans="1:1" ht="14.25" customHeight="1">
      <c r="A93" s="33"/>
    </row>
    <row r="94" spans="1:1" ht="14.25" customHeight="1">
      <c r="A94" s="33"/>
    </row>
    <row r="95" spans="1:1" ht="14.25" customHeight="1">
      <c r="A95" s="33"/>
    </row>
    <row r="96" spans="1:1" ht="14.25" customHeight="1">
      <c r="A96" s="33"/>
    </row>
    <row r="97" spans="1:1" ht="14.25" customHeight="1">
      <c r="A97" s="33"/>
    </row>
    <row r="98" spans="1:1" ht="14.25" customHeight="1">
      <c r="A98" s="33"/>
    </row>
    <row r="99" spans="1:1" ht="14.25" customHeight="1">
      <c r="A99" s="33"/>
    </row>
    <row r="100" spans="1:1" ht="14.25" customHeight="1">
      <c r="A100" s="33"/>
    </row>
    <row r="101" spans="1:1" ht="14.25" customHeight="1">
      <c r="A101" s="33"/>
    </row>
    <row r="102" spans="1:1" ht="14.25" customHeight="1">
      <c r="A102" s="33"/>
    </row>
    <row r="103" spans="1:1" ht="14.25" customHeight="1">
      <c r="A103" s="33"/>
    </row>
    <row r="104" spans="1:1" ht="14.25" customHeight="1">
      <c r="A104" s="33"/>
    </row>
    <row r="105" spans="1:1" ht="14.25" customHeight="1">
      <c r="A105" s="33"/>
    </row>
    <row r="106" spans="1:1" ht="14.25" customHeight="1">
      <c r="A106" s="33"/>
    </row>
    <row r="107" spans="1:1" ht="14.25" customHeight="1">
      <c r="A107" s="33"/>
    </row>
    <row r="108" spans="1:1" ht="14.25" customHeight="1">
      <c r="A108" s="33"/>
    </row>
    <row r="109" spans="1:1" ht="14.25" customHeight="1">
      <c r="A109" s="33"/>
    </row>
    <row r="110" spans="1:1" ht="14.25" customHeight="1">
      <c r="A110" s="33"/>
    </row>
    <row r="111" spans="1:1" ht="14.25" customHeight="1">
      <c r="A111" s="33"/>
    </row>
    <row r="112" spans="1:1" ht="14.25" customHeight="1">
      <c r="A112" s="33"/>
    </row>
    <row r="113" spans="1:1" ht="14.25" customHeight="1">
      <c r="A113" s="33"/>
    </row>
    <row r="114" spans="1:1" ht="14.25" customHeight="1">
      <c r="A114" s="33"/>
    </row>
    <row r="115" spans="1:1" ht="14.25" customHeight="1">
      <c r="A115" s="33"/>
    </row>
    <row r="116" spans="1:1" ht="14.25" customHeight="1">
      <c r="A116" s="33"/>
    </row>
    <row r="117" spans="1:1" ht="14.25" customHeight="1">
      <c r="A117" s="33"/>
    </row>
    <row r="118" spans="1:1" ht="14.25" customHeight="1">
      <c r="A118" s="33"/>
    </row>
    <row r="119" spans="1:1" ht="14.25" customHeight="1">
      <c r="A119" s="33"/>
    </row>
    <row r="120" spans="1:1" ht="14.25" customHeight="1">
      <c r="A120" s="33"/>
    </row>
    <row r="121" spans="1:1" ht="14.25" customHeight="1">
      <c r="A121" s="33"/>
    </row>
    <row r="122" spans="1:1" ht="14.25" customHeight="1">
      <c r="A122" s="33"/>
    </row>
    <row r="123" spans="1:1" ht="14.25" customHeight="1">
      <c r="A123" s="33"/>
    </row>
    <row r="124" spans="1:1" ht="14.25" customHeight="1">
      <c r="A124" s="33"/>
    </row>
    <row r="125" spans="1:1" ht="14.25" customHeight="1">
      <c r="A125" s="33"/>
    </row>
    <row r="126" spans="1:1" ht="14.25" customHeight="1">
      <c r="A126" s="33"/>
    </row>
    <row r="127" spans="1:1" ht="14.25" customHeight="1">
      <c r="A127" s="33"/>
    </row>
    <row r="128" spans="1:1" ht="14.25" customHeight="1">
      <c r="A128" s="33"/>
    </row>
    <row r="129" spans="1:1" ht="14.25" customHeight="1">
      <c r="A129" s="33"/>
    </row>
    <row r="130" spans="1:1" ht="14.25" customHeight="1">
      <c r="A130" s="33"/>
    </row>
    <row r="131" spans="1:1" ht="14.25" customHeight="1">
      <c r="A131" s="33"/>
    </row>
    <row r="132" spans="1:1" ht="14.25" customHeight="1">
      <c r="A132" s="33"/>
    </row>
    <row r="133" spans="1:1" ht="14.25" customHeight="1">
      <c r="A133" s="33"/>
    </row>
    <row r="134" spans="1:1" ht="14.25" customHeight="1">
      <c r="A134" s="33"/>
    </row>
    <row r="135" spans="1:1" ht="14.25" customHeight="1">
      <c r="A135" s="33"/>
    </row>
    <row r="136" spans="1:1" ht="14.25" customHeight="1">
      <c r="A136" s="33"/>
    </row>
    <row r="137" spans="1:1" ht="14.25" customHeight="1">
      <c r="A137" s="33"/>
    </row>
    <row r="138" spans="1:1" ht="14.25" customHeight="1">
      <c r="A138" s="33"/>
    </row>
    <row r="139" spans="1:1" ht="14.25" customHeight="1">
      <c r="A139" s="33"/>
    </row>
    <row r="140" spans="1:1" ht="14.25" customHeight="1">
      <c r="A140" s="33"/>
    </row>
    <row r="141" spans="1:1" ht="14.25" customHeight="1">
      <c r="A141" s="33"/>
    </row>
    <row r="142" spans="1:1" ht="14.25" customHeight="1">
      <c r="A142" s="33"/>
    </row>
    <row r="143" spans="1:1" ht="14.25" customHeight="1">
      <c r="A143" s="33"/>
    </row>
    <row r="144" spans="1:1" ht="14.25" customHeight="1">
      <c r="A144" s="33"/>
    </row>
    <row r="145" spans="1:1" ht="14.25" customHeight="1">
      <c r="A145" s="33"/>
    </row>
    <row r="146" spans="1:1" ht="14.25" customHeight="1">
      <c r="A146" s="33"/>
    </row>
    <row r="147" spans="1:1" ht="14.25" customHeight="1">
      <c r="A147" s="33"/>
    </row>
    <row r="148" spans="1:1" ht="14.25" customHeight="1">
      <c r="A148" s="33"/>
    </row>
    <row r="149" spans="1:1" ht="14.25" customHeight="1">
      <c r="A149" s="33"/>
    </row>
    <row r="150" spans="1:1" ht="14.25" customHeight="1">
      <c r="A150" s="33"/>
    </row>
    <row r="151" spans="1:1" ht="14.25" customHeight="1">
      <c r="A151" s="33"/>
    </row>
    <row r="152" spans="1:1" ht="14.25" customHeight="1">
      <c r="A152" s="33"/>
    </row>
    <row r="153" spans="1:1" ht="14.25" customHeight="1">
      <c r="A153" s="33"/>
    </row>
    <row r="154" spans="1:1" ht="14.25" customHeight="1">
      <c r="A154" s="33"/>
    </row>
    <row r="155" spans="1:1" ht="14.25" customHeight="1">
      <c r="A155" s="33"/>
    </row>
    <row r="156" spans="1:1" ht="14.25" customHeight="1">
      <c r="A156" s="33"/>
    </row>
    <row r="157" spans="1:1" ht="14.25" customHeight="1">
      <c r="A157" s="33"/>
    </row>
    <row r="158" spans="1:1" ht="14.25" customHeight="1">
      <c r="A158" s="33"/>
    </row>
    <row r="159" spans="1:1" ht="14.25" customHeight="1">
      <c r="A159" s="33"/>
    </row>
    <row r="160" spans="1:1" ht="14.25" customHeight="1">
      <c r="A160" s="33"/>
    </row>
    <row r="161" spans="1:1" ht="14.25" customHeight="1">
      <c r="A161" s="33"/>
    </row>
    <row r="162" spans="1:1" ht="14.25" customHeight="1">
      <c r="A162" s="33"/>
    </row>
    <row r="163" spans="1:1" ht="14.25" customHeight="1">
      <c r="A163" s="33"/>
    </row>
    <row r="164" spans="1:1" ht="14.25" customHeight="1">
      <c r="A164" s="33"/>
    </row>
    <row r="165" spans="1:1" ht="14.25" customHeight="1">
      <c r="A165" s="33"/>
    </row>
    <row r="166" spans="1:1" ht="14.25" customHeight="1">
      <c r="A166" s="33"/>
    </row>
    <row r="167" spans="1:1" ht="14.25" customHeight="1">
      <c r="A167" s="33"/>
    </row>
    <row r="168" spans="1:1" ht="14.25" customHeight="1">
      <c r="A168" s="33"/>
    </row>
    <row r="169" spans="1:1" ht="14.25" customHeight="1">
      <c r="A169" s="33"/>
    </row>
    <row r="170" spans="1:1" ht="14.25" customHeight="1">
      <c r="A170" s="33"/>
    </row>
    <row r="171" spans="1:1" ht="14.25" customHeight="1">
      <c r="A171" s="33"/>
    </row>
    <row r="172" spans="1:1" ht="14.25" customHeight="1">
      <c r="A172" s="33"/>
    </row>
    <row r="173" spans="1:1" ht="14.25" customHeight="1">
      <c r="A173" s="33"/>
    </row>
    <row r="174" spans="1:1" ht="14.25" customHeight="1">
      <c r="A174" s="33"/>
    </row>
    <row r="175" spans="1:1" ht="14.25" customHeight="1">
      <c r="A175" s="33"/>
    </row>
    <row r="176" spans="1:1" ht="14.25" customHeight="1">
      <c r="A176" s="33"/>
    </row>
    <row r="177" spans="1:1" ht="14.25" customHeight="1">
      <c r="A177" s="33"/>
    </row>
    <row r="178" spans="1:1" ht="14.25" customHeight="1">
      <c r="A178" s="33"/>
    </row>
    <row r="179" spans="1:1" ht="14.25" customHeight="1">
      <c r="A179" s="33"/>
    </row>
    <row r="180" spans="1:1" ht="14.25" customHeight="1">
      <c r="A180" s="33"/>
    </row>
    <row r="181" spans="1:1" ht="14.25" customHeight="1">
      <c r="A181" s="33"/>
    </row>
    <row r="182" spans="1:1" ht="14.25" customHeight="1">
      <c r="A182" s="33"/>
    </row>
    <row r="183" spans="1:1" ht="14.25" customHeight="1">
      <c r="A183" s="33"/>
    </row>
    <row r="184" spans="1:1" ht="14.25" customHeight="1">
      <c r="A184" s="33"/>
    </row>
    <row r="185" spans="1:1" ht="14.25" customHeight="1">
      <c r="A185" s="33"/>
    </row>
    <row r="186" spans="1:1" ht="14.25" customHeight="1">
      <c r="A186" s="33"/>
    </row>
    <row r="187" spans="1:1" ht="14.25" customHeight="1">
      <c r="A187" s="33"/>
    </row>
    <row r="188" spans="1:1" ht="14.25" customHeight="1">
      <c r="A188" s="33"/>
    </row>
    <row r="189" spans="1:1" ht="14.25" customHeight="1">
      <c r="A189" s="33"/>
    </row>
    <row r="190" spans="1:1" ht="14.25" customHeight="1">
      <c r="A190" s="33"/>
    </row>
    <row r="191" spans="1:1" ht="14.25" customHeight="1">
      <c r="A191" s="33"/>
    </row>
    <row r="192" spans="1:1" ht="14.25" customHeight="1">
      <c r="A192" s="33"/>
    </row>
    <row r="193" spans="1:1" ht="14.25" customHeight="1">
      <c r="A193" s="33"/>
    </row>
    <row r="194" spans="1:1" ht="14.25" customHeight="1">
      <c r="A194" s="33"/>
    </row>
    <row r="195" spans="1:1" ht="14.25" customHeight="1">
      <c r="A195" s="33"/>
    </row>
    <row r="196" spans="1:1" ht="14.25" customHeight="1">
      <c r="A196" s="33"/>
    </row>
    <row r="197" spans="1:1" ht="14.25" customHeight="1">
      <c r="A197" s="33"/>
    </row>
    <row r="198" spans="1:1" ht="14.25" customHeight="1">
      <c r="A198" s="33"/>
    </row>
    <row r="199" spans="1:1" ht="14.25" customHeight="1">
      <c r="A199" s="33"/>
    </row>
    <row r="200" spans="1:1" ht="14.25" customHeight="1">
      <c r="A200" s="33"/>
    </row>
    <row r="201" spans="1:1" ht="14.25" customHeight="1">
      <c r="A201" s="33"/>
    </row>
    <row r="202" spans="1:1" ht="14.25" customHeight="1">
      <c r="A202" s="33"/>
    </row>
    <row r="203" spans="1:1" ht="14.25" customHeight="1">
      <c r="A203" s="33"/>
    </row>
    <row r="204" spans="1:1" ht="14.25" customHeight="1">
      <c r="A204" s="33"/>
    </row>
    <row r="205" spans="1:1" ht="14.25" customHeight="1">
      <c r="A205" s="33"/>
    </row>
    <row r="206" spans="1:1" ht="14.25" customHeight="1">
      <c r="A206" s="33"/>
    </row>
    <row r="207" spans="1:1" ht="14.25" customHeight="1">
      <c r="A207" s="33"/>
    </row>
    <row r="208" spans="1:1" ht="14.25" customHeight="1">
      <c r="A208" s="33"/>
    </row>
    <row r="209" spans="1:1" ht="14.25" customHeight="1">
      <c r="A209" s="33"/>
    </row>
    <row r="210" spans="1:1" ht="14.25" customHeight="1">
      <c r="A210" s="33"/>
    </row>
    <row r="211" spans="1:1" ht="14.25" customHeight="1">
      <c r="A211" s="33"/>
    </row>
    <row r="212" spans="1:1" ht="14.25" customHeight="1">
      <c r="A212" s="33"/>
    </row>
    <row r="213" spans="1:1" ht="14.25" customHeight="1">
      <c r="A213" s="33"/>
    </row>
    <row r="214" spans="1:1" ht="14.25" customHeight="1">
      <c r="A214" s="33"/>
    </row>
    <row r="215" spans="1:1" ht="14.25" customHeight="1">
      <c r="A215" s="33"/>
    </row>
    <row r="216" spans="1:1" ht="14.25" customHeight="1">
      <c r="A216" s="33"/>
    </row>
    <row r="217" spans="1:1" ht="14.25" customHeight="1">
      <c r="A217" s="33"/>
    </row>
    <row r="218" spans="1:1" ht="14.25" customHeight="1">
      <c r="A218" s="33"/>
    </row>
    <row r="219" spans="1:1" ht="14.25" customHeight="1">
      <c r="A219" s="33"/>
    </row>
    <row r="220" spans="1:1" ht="14.25" customHeight="1">
      <c r="A220" s="33"/>
    </row>
    <row r="221" spans="1:1" ht="14.25" customHeight="1">
      <c r="A221" s="33"/>
    </row>
    <row r="222" spans="1:1" ht="14.25" customHeight="1">
      <c r="A222" s="33"/>
    </row>
    <row r="223" spans="1:1" ht="14.25" customHeight="1">
      <c r="A223" s="33"/>
    </row>
    <row r="224" spans="1:1" ht="14.25" customHeight="1">
      <c r="A224" s="33"/>
    </row>
    <row r="225" spans="1:1" ht="14.25" customHeight="1">
      <c r="A225" s="33"/>
    </row>
    <row r="226" spans="1:1" ht="14.25" customHeight="1">
      <c r="A226" s="33"/>
    </row>
    <row r="227" spans="1:1" ht="14.25" customHeight="1">
      <c r="A227" s="33"/>
    </row>
    <row r="228" spans="1:1" ht="14.25" customHeight="1">
      <c r="A228" s="33"/>
    </row>
    <row r="229" spans="1:1" ht="14.25" customHeight="1">
      <c r="A229" s="33"/>
    </row>
    <row r="230" spans="1:1" ht="14.25" customHeight="1">
      <c r="A230" s="33"/>
    </row>
    <row r="231" spans="1:1" ht="14.25" customHeight="1">
      <c r="A231" s="33"/>
    </row>
    <row r="232" spans="1:1" ht="14.25" customHeight="1">
      <c r="A232" s="33"/>
    </row>
    <row r="233" spans="1:1" ht="14.25" customHeight="1">
      <c r="A233" s="33"/>
    </row>
    <row r="234" spans="1:1" ht="14.25" customHeight="1">
      <c r="A234" s="33"/>
    </row>
    <row r="235" spans="1:1" ht="14.25" customHeight="1">
      <c r="A235" s="33"/>
    </row>
    <row r="236" spans="1:1" ht="14.25" customHeight="1">
      <c r="A236" s="33"/>
    </row>
    <row r="237" spans="1:1" ht="14.25" customHeight="1">
      <c r="A237" s="33"/>
    </row>
    <row r="238" spans="1:1" ht="14.25" customHeight="1">
      <c r="A238" s="33"/>
    </row>
    <row r="239" spans="1:1" ht="14.25" customHeight="1">
      <c r="A239" s="33"/>
    </row>
    <row r="240" spans="1:1" ht="14.25" customHeight="1">
      <c r="A240" s="33"/>
    </row>
    <row r="241" spans="1:1" ht="14.25" customHeight="1">
      <c r="A241" s="33"/>
    </row>
    <row r="242" spans="1:1" ht="14.25" customHeight="1">
      <c r="A242" s="33"/>
    </row>
    <row r="243" spans="1:1" ht="14.25" customHeight="1">
      <c r="A243" s="33"/>
    </row>
    <row r="244" spans="1:1" ht="14.25" customHeight="1">
      <c r="A244" s="33"/>
    </row>
    <row r="245" spans="1:1" ht="14.25" customHeight="1">
      <c r="A245" s="33"/>
    </row>
    <row r="246" spans="1:1" ht="14.25" customHeight="1">
      <c r="A246" s="33"/>
    </row>
    <row r="247" spans="1:1" ht="14.25" customHeight="1">
      <c r="A247" s="33"/>
    </row>
    <row r="248" spans="1:1" ht="14.25" customHeight="1">
      <c r="A248" s="33"/>
    </row>
    <row r="249" spans="1:1" ht="14.25" customHeight="1">
      <c r="A249" s="33"/>
    </row>
    <row r="250" spans="1:1" ht="14.25" customHeight="1">
      <c r="A250" s="33"/>
    </row>
    <row r="251" spans="1:1" ht="14.25" customHeight="1">
      <c r="A251" s="33"/>
    </row>
    <row r="252" spans="1:1" ht="14.25" customHeight="1">
      <c r="A252" s="33"/>
    </row>
    <row r="253" spans="1:1" ht="14.25" customHeight="1">
      <c r="A253" s="33"/>
    </row>
    <row r="254" spans="1:1" ht="14.25" customHeight="1">
      <c r="A254" s="33"/>
    </row>
    <row r="255" spans="1:1" ht="14.25" customHeight="1">
      <c r="A255" s="33"/>
    </row>
    <row r="256" spans="1:1" ht="14.25" customHeight="1">
      <c r="A256" s="33"/>
    </row>
    <row r="257" spans="1:1" ht="14.25" customHeight="1">
      <c r="A257" s="33"/>
    </row>
    <row r="258" spans="1:1" ht="14.25" customHeight="1">
      <c r="A258" s="33"/>
    </row>
    <row r="259" spans="1:1" ht="14.25" customHeight="1">
      <c r="A259" s="33"/>
    </row>
    <row r="260" spans="1:1" ht="14.25" customHeight="1">
      <c r="A260" s="33"/>
    </row>
    <row r="261" spans="1:1" ht="14.25" customHeight="1">
      <c r="A261" s="33"/>
    </row>
    <row r="262" spans="1:1" ht="14.25" customHeight="1">
      <c r="A262" s="33"/>
    </row>
    <row r="263" spans="1:1" ht="14.25" customHeight="1">
      <c r="A263" s="33"/>
    </row>
    <row r="264" spans="1:1" ht="14.25" customHeight="1">
      <c r="A264" s="33"/>
    </row>
    <row r="265" spans="1:1" ht="14.25" customHeight="1">
      <c r="A265" s="33"/>
    </row>
    <row r="266" spans="1:1" ht="14.25" customHeight="1">
      <c r="A266" s="33"/>
    </row>
    <row r="267" spans="1:1" ht="14.25" customHeight="1">
      <c r="A267" s="33"/>
    </row>
    <row r="268" spans="1:1" ht="14.25" customHeight="1">
      <c r="A268" s="33"/>
    </row>
    <row r="269" spans="1:1" ht="14.25" customHeight="1">
      <c r="A269" s="33"/>
    </row>
    <row r="270" spans="1:1" ht="14.25" customHeight="1">
      <c r="A270" s="33"/>
    </row>
    <row r="271" spans="1:1" ht="14.25" customHeight="1">
      <c r="A271" s="33"/>
    </row>
    <row r="272" spans="1:1" ht="14.25" customHeight="1">
      <c r="A272" s="33"/>
    </row>
    <row r="273" spans="1:1" ht="14.25" customHeight="1">
      <c r="A273" s="33"/>
    </row>
    <row r="274" spans="1:1" ht="14.25" customHeight="1">
      <c r="A274" s="33"/>
    </row>
    <row r="275" spans="1:1" ht="14.25" customHeight="1">
      <c r="A275" s="33"/>
    </row>
    <row r="276" spans="1:1" ht="14.25" customHeight="1">
      <c r="A276" s="33"/>
    </row>
    <row r="277" spans="1:1" ht="14.25" customHeight="1">
      <c r="A277" s="33"/>
    </row>
    <row r="278" spans="1:1" ht="14.25" customHeight="1">
      <c r="A278" s="33"/>
    </row>
    <row r="279" spans="1:1" ht="14.25" customHeight="1">
      <c r="A279" s="33"/>
    </row>
    <row r="280" spans="1:1" ht="14.25" customHeight="1">
      <c r="A280" s="33"/>
    </row>
    <row r="281" spans="1:1" ht="14.25" customHeight="1">
      <c r="A281" s="33"/>
    </row>
    <row r="282" spans="1:1" ht="14.25" customHeight="1">
      <c r="A282" s="33"/>
    </row>
    <row r="283" spans="1:1" ht="14.25" customHeight="1">
      <c r="A283" s="33"/>
    </row>
    <row r="284" spans="1:1" ht="14.25" customHeight="1">
      <c r="A284" s="33"/>
    </row>
    <row r="285" spans="1:1" ht="14.25" customHeight="1">
      <c r="A285" s="33"/>
    </row>
    <row r="286" spans="1:1" ht="14.25" customHeight="1">
      <c r="A286" s="33"/>
    </row>
    <row r="287" spans="1:1" ht="14.25" customHeight="1">
      <c r="A287" s="33"/>
    </row>
    <row r="288" spans="1:1" ht="14.25" customHeight="1">
      <c r="A288" s="33"/>
    </row>
    <row r="289" spans="1:1" ht="14.25" customHeight="1">
      <c r="A289" s="33"/>
    </row>
    <row r="290" spans="1:1" ht="14.25" customHeight="1">
      <c r="A290" s="33"/>
    </row>
    <row r="291" spans="1:1" ht="14.25" customHeight="1">
      <c r="A291" s="33"/>
    </row>
    <row r="292" spans="1:1" ht="14.25" customHeight="1">
      <c r="A292" s="33"/>
    </row>
    <row r="293" spans="1:1" ht="14.25" customHeight="1">
      <c r="A293" s="33"/>
    </row>
    <row r="294" spans="1:1" ht="14.25" customHeight="1">
      <c r="A294" s="33"/>
    </row>
    <row r="295" spans="1:1" ht="14.25" customHeight="1">
      <c r="A295" s="33"/>
    </row>
    <row r="296" spans="1:1" ht="14.25" customHeight="1">
      <c r="A296" s="33"/>
    </row>
    <row r="297" spans="1:1" ht="14.25" customHeight="1">
      <c r="A297" s="33"/>
    </row>
    <row r="298" spans="1:1" ht="14.25" customHeight="1">
      <c r="A298" s="33"/>
    </row>
    <row r="299" spans="1:1" ht="14.25" customHeight="1">
      <c r="A299" s="33"/>
    </row>
    <row r="300" spans="1:1" ht="14.25" customHeight="1">
      <c r="A300" s="33"/>
    </row>
    <row r="301" spans="1:1" ht="14.25" customHeight="1">
      <c r="A301" s="33"/>
    </row>
    <row r="302" spans="1:1" ht="14.25" customHeight="1">
      <c r="A302" s="33"/>
    </row>
    <row r="303" spans="1:1" ht="14.25" customHeight="1">
      <c r="A303" s="33"/>
    </row>
    <row r="304" spans="1:1" ht="14.25" customHeight="1">
      <c r="A304" s="33"/>
    </row>
    <row r="305" spans="1:1" ht="14.25" customHeight="1">
      <c r="A305" s="33"/>
    </row>
    <row r="306" spans="1:1" ht="14.25" customHeight="1">
      <c r="A306" s="33"/>
    </row>
    <row r="307" spans="1:1" ht="14.25" customHeight="1">
      <c r="A307" s="33"/>
    </row>
    <row r="308" spans="1:1" ht="14.25" customHeight="1">
      <c r="A308" s="33"/>
    </row>
    <row r="309" spans="1:1" ht="14.25" customHeight="1">
      <c r="A309" s="33"/>
    </row>
    <row r="310" spans="1:1" ht="14.25" customHeight="1">
      <c r="A310" s="33"/>
    </row>
    <row r="311" spans="1:1" ht="14.25" customHeight="1">
      <c r="A311" s="33"/>
    </row>
    <row r="312" spans="1:1" ht="14.25" customHeight="1">
      <c r="A312" s="33"/>
    </row>
    <row r="313" spans="1:1" ht="14.25" customHeight="1">
      <c r="A313" s="33"/>
    </row>
    <row r="314" spans="1:1" ht="14.25" customHeight="1">
      <c r="A314" s="33"/>
    </row>
    <row r="315" spans="1:1" ht="14.25" customHeight="1">
      <c r="A315" s="33"/>
    </row>
    <row r="316" spans="1:1" ht="14.25" customHeight="1">
      <c r="A316" s="33"/>
    </row>
    <row r="317" spans="1:1" ht="14.25" customHeight="1">
      <c r="A317" s="33"/>
    </row>
    <row r="318" spans="1:1" ht="14.25" customHeight="1">
      <c r="A318" s="33"/>
    </row>
    <row r="319" spans="1:1" ht="14.25" customHeight="1">
      <c r="A319" s="33"/>
    </row>
    <row r="320" spans="1:1" ht="14.25" customHeight="1">
      <c r="A320" s="33"/>
    </row>
    <row r="321" spans="1:1" ht="14.25" customHeight="1">
      <c r="A321" s="33"/>
    </row>
    <row r="322" spans="1:1" ht="14.25" customHeight="1">
      <c r="A322" s="33"/>
    </row>
    <row r="323" spans="1:1" ht="14.25" customHeight="1">
      <c r="A323" s="33"/>
    </row>
    <row r="324" spans="1:1" ht="14.25" customHeight="1">
      <c r="A324" s="33"/>
    </row>
    <row r="325" spans="1:1" ht="14.25" customHeight="1">
      <c r="A325" s="33"/>
    </row>
    <row r="326" spans="1:1" ht="14.25" customHeight="1">
      <c r="A326" s="33"/>
    </row>
    <row r="327" spans="1:1" ht="14.25" customHeight="1">
      <c r="A327" s="33"/>
    </row>
    <row r="328" spans="1:1" ht="14.25" customHeight="1">
      <c r="A328" s="33"/>
    </row>
    <row r="329" spans="1:1" ht="14.25" customHeight="1">
      <c r="A329" s="33"/>
    </row>
    <row r="330" spans="1:1" ht="14.25" customHeight="1">
      <c r="A330" s="33"/>
    </row>
    <row r="331" spans="1:1" ht="14.25" customHeight="1">
      <c r="A331" s="33"/>
    </row>
    <row r="332" spans="1:1" ht="14.25" customHeight="1">
      <c r="A332" s="33"/>
    </row>
    <row r="333" spans="1:1" ht="14.25" customHeight="1">
      <c r="A333" s="33"/>
    </row>
    <row r="334" spans="1:1" ht="14.25" customHeight="1">
      <c r="A334" s="33"/>
    </row>
    <row r="335" spans="1:1" ht="14.25" customHeight="1">
      <c r="A335" s="33"/>
    </row>
    <row r="336" spans="1:1" ht="14.25" customHeight="1">
      <c r="A336" s="33"/>
    </row>
    <row r="337" spans="1:1" ht="14.25" customHeight="1">
      <c r="A337" s="33"/>
    </row>
    <row r="338" spans="1:1" ht="14.25" customHeight="1">
      <c r="A338" s="33"/>
    </row>
    <row r="339" spans="1:1" ht="14.25" customHeight="1">
      <c r="A339" s="33"/>
    </row>
    <row r="340" spans="1:1" ht="14.25" customHeight="1">
      <c r="A340" s="33"/>
    </row>
    <row r="341" spans="1:1" ht="14.25" customHeight="1">
      <c r="A341" s="33"/>
    </row>
    <row r="342" spans="1:1" ht="14.25" customHeight="1">
      <c r="A342" s="33"/>
    </row>
    <row r="343" spans="1:1" ht="14.25" customHeight="1">
      <c r="A343" s="33"/>
    </row>
    <row r="344" spans="1:1" ht="14.25" customHeight="1">
      <c r="A344" s="33"/>
    </row>
    <row r="345" spans="1:1" ht="14.25" customHeight="1">
      <c r="A345" s="33"/>
    </row>
    <row r="346" spans="1:1" ht="14.25" customHeight="1">
      <c r="A346" s="33"/>
    </row>
    <row r="347" spans="1:1" ht="14.25" customHeight="1">
      <c r="A347" s="33"/>
    </row>
    <row r="348" spans="1:1" ht="14.25" customHeight="1">
      <c r="A348" s="33"/>
    </row>
    <row r="349" spans="1:1" ht="14.25" customHeight="1">
      <c r="A349" s="33"/>
    </row>
    <row r="350" spans="1:1" ht="14.25" customHeight="1">
      <c r="A350" s="33"/>
    </row>
    <row r="351" spans="1:1" ht="14.25" customHeight="1">
      <c r="A351" s="33"/>
    </row>
    <row r="352" spans="1:1" ht="14.25" customHeight="1">
      <c r="A352" s="33"/>
    </row>
    <row r="353" spans="1:1" ht="14.25" customHeight="1">
      <c r="A353" s="33"/>
    </row>
    <row r="354" spans="1:1" ht="14.25" customHeight="1">
      <c r="A354" s="33"/>
    </row>
    <row r="355" spans="1:1" ht="14.25" customHeight="1">
      <c r="A355" s="33"/>
    </row>
    <row r="356" spans="1:1" ht="14.25" customHeight="1">
      <c r="A356" s="33"/>
    </row>
    <row r="357" spans="1:1" ht="14.25" customHeight="1">
      <c r="A357" s="33"/>
    </row>
    <row r="358" spans="1:1" ht="14.25" customHeight="1">
      <c r="A358" s="33"/>
    </row>
    <row r="359" spans="1:1" ht="14.25" customHeight="1">
      <c r="A359" s="33"/>
    </row>
    <row r="360" spans="1:1" ht="14.25" customHeight="1">
      <c r="A360" s="33"/>
    </row>
    <row r="361" spans="1:1" ht="14.25" customHeight="1">
      <c r="A361" s="33"/>
    </row>
    <row r="362" spans="1:1" ht="14.25" customHeight="1">
      <c r="A362" s="33"/>
    </row>
    <row r="363" spans="1:1" ht="14.25" customHeight="1">
      <c r="A363" s="33"/>
    </row>
    <row r="364" spans="1:1" ht="14.25" customHeight="1">
      <c r="A364" s="33"/>
    </row>
    <row r="365" spans="1:1" ht="14.25" customHeight="1">
      <c r="A365" s="33"/>
    </row>
    <row r="366" spans="1:1" ht="14.25" customHeight="1">
      <c r="A366" s="33"/>
    </row>
    <row r="367" spans="1:1" ht="14.25" customHeight="1">
      <c r="A367" s="33"/>
    </row>
    <row r="368" spans="1:1" ht="14.25" customHeight="1">
      <c r="A368" s="33"/>
    </row>
    <row r="369" spans="1:1" ht="14.25" customHeight="1">
      <c r="A369" s="33"/>
    </row>
    <row r="370" spans="1:1" ht="14.25" customHeight="1">
      <c r="A370" s="33"/>
    </row>
    <row r="371" spans="1:1" ht="14.25" customHeight="1">
      <c r="A371" s="33"/>
    </row>
    <row r="372" spans="1:1" ht="14.25" customHeight="1">
      <c r="A372" s="33"/>
    </row>
    <row r="373" spans="1:1" ht="14.25" customHeight="1">
      <c r="A373" s="33"/>
    </row>
    <row r="374" spans="1:1" ht="14.25" customHeight="1">
      <c r="A374" s="33"/>
    </row>
    <row r="375" spans="1:1" ht="14.25" customHeight="1">
      <c r="A375" s="33"/>
    </row>
    <row r="376" spans="1:1" ht="14.25" customHeight="1">
      <c r="A376" s="33"/>
    </row>
    <row r="377" spans="1:1" ht="14.25" customHeight="1">
      <c r="A377" s="33"/>
    </row>
    <row r="378" spans="1:1" ht="14.25" customHeight="1">
      <c r="A378" s="33"/>
    </row>
    <row r="379" spans="1:1" ht="14.25" customHeight="1">
      <c r="A379" s="33"/>
    </row>
    <row r="380" spans="1:1" ht="14.25" customHeight="1">
      <c r="A380" s="33"/>
    </row>
    <row r="381" spans="1:1" ht="14.25" customHeight="1">
      <c r="A381" s="33"/>
    </row>
    <row r="382" spans="1:1" ht="14.25" customHeight="1">
      <c r="A382" s="33"/>
    </row>
    <row r="383" spans="1:1" ht="14.25" customHeight="1">
      <c r="A383" s="33"/>
    </row>
    <row r="384" spans="1:1" ht="14.25" customHeight="1">
      <c r="A384" s="33"/>
    </row>
    <row r="385" spans="1:1" ht="14.25" customHeight="1">
      <c r="A385" s="33"/>
    </row>
    <row r="386" spans="1:1" ht="14.25" customHeight="1">
      <c r="A386" s="33"/>
    </row>
    <row r="387" spans="1:1" ht="14.25" customHeight="1">
      <c r="A387" s="33"/>
    </row>
    <row r="388" spans="1:1" ht="14.25" customHeight="1">
      <c r="A388" s="33"/>
    </row>
    <row r="389" spans="1:1" ht="14.25" customHeight="1">
      <c r="A389" s="33"/>
    </row>
    <row r="390" spans="1:1" ht="14.25" customHeight="1">
      <c r="A390" s="33"/>
    </row>
    <row r="391" spans="1:1" ht="14.25" customHeight="1">
      <c r="A391" s="33"/>
    </row>
    <row r="392" spans="1:1" ht="14.25" customHeight="1">
      <c r="A392" s="33"/>
    </row>
    <row r="393" spans="1:1" ht="14.25" customHeight="1">
      <c r="A393" s="33"/>
    </row>
    <row r="394" spans="1:1" ht="14.25" customHeight="1">
      <c r="A394" s="33"/>
    </row>
    <row r="395" spans="1:1" ht="14.25" customHeight="1">
      <c r="A395" s="33"/>
    </row>
    <row r="396" spans="1:1" ht="14.25" customHeight="1">
      <c r="A396" s="33"/>
    </row>
    <row r="397" spans="1:1" ht="14.25" customHeight="1">
      <c r="A397" s="33"/>
    </row>
    <row r="398" spans="1:1" ht="14.25" customHeight="1">
      <c r="A398" s="33"/>
    </row>
    <row r="399" spans="1:1" ht="14.25" customHeight="1">
      <c r="A399" s="33"/>
    </row>
    <row r="400" spans="1:1" ht="14.25" customHeight="1">
      <c r="A400" s="33"/>
    </row>
    <row r="401" spans="1:1" ht="14.25" customHeight="1">
      <c r="A401" s="33"/>
    </row>
    <row r="402" spans="1:1" ht="14.25" customHeight="1">
      <c r="A402" s="33"/>
    </row>
    <row r="403" spans="1:1" ht="14.25" customHeight="1">
      <c r="A403" s="33"/>
    </row>
    <row r="404" spans="1:1" ht="14.25" customHeight="1">
      <c r="A404" s="33"/>
    </row>
    <row r="405" spans="1:1" ht="14.25" customHeight="1">
      <c r="A405" s="33"/>
    </row>
    <row r="406" spans="1:1" ht="14.25" customHeight="1">
      <c r="A406" s="33"/>
    </row>
    <row r="407" spans="1:1" ht="14.25" customHeight="1">
      <c r="A407" s="33"/>
    </row>
    <row r="408" spans="1:1" ht="14.25" customHeight="1">
      <c r="A408" s="33"/>
    </row>
    <row r="409" spans="1:1" ht="14.25" customHeight="1">
      <c r="A409" s="33"/>
    </row>
    <row r="410" spans="1:1" ht="14.25" customHeight="1">
      <c r="A410" s="33"/>
    </row>
    <row r="411" spans="1:1" ht="14.25" customHeight="1">
      <c r="A411" s="33"/>
    </row>
    <row r="412" spans="1:1" ht="14.25" customHeight="1">
      <c r="A412" s="33"/>
    </row>
    <row r="413" spans="1:1" ht="14.25" customHeight="1">
      <c r="A413" s="33"/>
    </row>
    <row r="414" spans="1:1" ht="14.25" customHeight="1">
      <c r="A414" s="33"/>
    </row>
    <row r="415" spans="1:1" ht="14.25" customHeight="1">
      <c r="A415" s="33"/>
    </row>
    <row r="416" spans="1:1" ht="14.25" customHeight="1">
      <c r="A416" s="33"/>
    </row>
    <row r="417" spans="1:1" ht="14.25" customHeight="1">
      <c r="A417" s="33"/>
    </row>
    <row r="418" spans="1:1" ht="14.25" customHeight="1">
      <c r="A418" s="33"/>
    </row>
    <row r="419" spans="1:1" ht="14.25" customHeight="1">
      <c r="A419" s="33"/>
    </row>
    <row r="420" spans="1:1" ht="14.25" customHeight="1">
      <c r="A420" s="33"/>
    </row>
    <row r="421" spans="1:1" ht="14.25" customHeight="1">
      <c r="A421" s="33"/>
    </row>
    <row r="422" spans="1:1" ht="14.25" customHeight="1">
      <c r="A422" s="33"/>
    </row>
    <row r="423" spans="1:1" ht="14.25" customHeight="1">
      <c r="A423" s="33"/>
    </row>
    <row r="424" spans="1:1" ht="14.25" customHeight="1">
      <c r="A424" s="33"/>
    </row>
    <row r="425" spans="1:1" ht="14.25" customHeight="1">
      <c r="A425" s="33"/>
    </row>
    <row r="426" spans="1:1" ht="14.25" customHeight="1">
      <c r="A426" s="33"/>
    </row>
    <row r="427" spans="1:1" ht="14.25" customHeight="1">
      <c r="A427" s="33"/>
    </row>
    <row r="428" spans="1:1" ht="14.25" customHeight="1">
      <c r="A428" s="33"/>
    </row>
    <row r="429" spans="1:1" ht="14.25" customHeight="1">
      <c r="A429" s="33"/>
    </row>
    <row r="430" spans="1:1" ht="14.25" customHeight="1">
      <c r="A430" s="33"/>
    </row>
    <row r="431" spans="1:1" ht="14.25" customHeight="1">
      <c r="A431" s="33"/>
    </row>
    <row r="432" spans="1:1" ht="14.25" customHeight="1">
      <c r="A432" s="33"/>
    </row>
    <row r="433" spans="1:1" ht="14.25" customHeight="1">
      <c r="A433" s="33"/>
    </row>
    <row r="434" spans="1:1" ht="14.25" customHeight="1">
      <c r="A434" s="33"/>
    </row>
    <row r="435" spans="1:1" ht="14.25" customHeight="1">
      <c r="A435" s="33"/>
    </row>
    <row r="436" spans="1:1" ht="14.25" customHeight="1">
      <c r="A436" s="33"/>
    </row>
    <row r="437" spans="1:1" ht="14.25" customHeight="1">
      <c r="A437" s="33"/>
    </row>
    <row r="438" spans="1:1" ht="14.25" customHeight="1">
      <c r="A438" s="33"/>
    </row>
    <row r="439" spans="1:1" ht="14.25" customHeight="1">
      <c r="A439" s="33"/>
    </row>
    <row r="440" spans="1:1" ht="14.25" customHeight="1">
      <c r="A440" s="33"/>
    </row>
    <row r="441" spans="1:1" ht="14.25" customHeight="1">
      <c r="A441" s="33"/>
    </row>
    <row r="442" spans="1:1" ht="14.25" customHeight="1">
      <c r="A442" s="33"/>
    </row>
    <row r="443" spans="1:1" ht="14.25" customHeight="1">
      <c r="A443" s="33"/>
    </row>
    <row r="444" spans="1:1" ht="14.25" customHeight="1">
      <c r="A444" s="33"/>
    </row>
    <row r="445" spans="1:1" ht="14.25" customHeight="1">
      <c r="A445" s="33"/>
    </row>
    <row r="446" spans="1:1" ht="14.25" customHeight="1">
      <c r="A446" s="33"/>
    </row>
    <row r="447" spans="1:1" ht="14.25" customHeight="1">
      <c r="A447" s="33"/>
    </row>
    <row r="448" spans="1:1" ht="14.25" customHeight="1">
      <c r="A448" s="33"/>
    </row>
    <row r="449" spans="1:1" ht="14.25" customHeight="1">
      <c r="A449" s="33"/>
    </row>
    <row r="450" spans="1:1" ht="14.25" customHeight="1">
      <c r="A450" s="33"/>
    </row>
    <row r="451" spans="1:1" ht="14.25" customHeight="1">
      <c r="A451" s="33"/>
    </row>
    <row r="452" spans="1:1" ht="14.25" customHeight="1">
      <c r="A452" s="33"/>
    </row>
    <row r="453" spans="1:1" ht="14.25" customHeight="1">
      <c r="A453" s="33"/>
    </row>
    <row r="454" spans="1:1" ht="14.25" customHeight="1">
      <c r="A454" s="33"/>
    </row>
    <row r="455" spans="1:1" ht="14.25" customHeight="1">
      <c r="A455" s="33"/>
    </row>
    <row r="456" spans="1:1" ht="14.25" customHeight="1">
      <c r="A456" s="33"/>
    </row>
    <row r="457" spans="1:1" ht="14.25" customHeight="1">
      <c r="A457" s="33"/>
    </row>
    <row r="458" spans="1:1" ht="14.25" customHeight="1">
      <c r="A458" s="33"/>
    </row>
    <row r="459" spans="1:1" ht="14.25" customHeight="1">
      <c r="A459" s="33"/>
    </row>
    <row r="460" spans="1:1" ht="14.25" customHeight="1">
      <c r="A460" s="33"/>
    </row>
    <row r="461" spans="1:1" ht="14.25" customHeight="1">
      <c r="A461" s="33"/>
    </row>
    <row r="462" spans="1:1" ht="14.25" customHeight="1">
      <c r="A462" s="33"/>
    </row>
    <row r="463" spans="1:1" ht="14.25" customHeight="1">
      <c r="A463" s="33"/>
    </row>
    <row r="464" spans="1:1" ht="14.25" customHeight="1">
      <c r="A464" s="33"/>
    </row>
    <row r="465" spans="1:1" ht="14.25" customHeight="1">
      <c r="A465" s="33"/>
    </row>
    <row r="466" spans="1:1" ht="14.25" customHeight="1">
      <c r="A466" s="33"/>
    </row>
    <row r="467" spans="1:1" ht="14.25" customHeight="1">
      <c r="A467" s="33"/>
    </row>
    <row r="468" spans="1:1" ht="14.25" customHeight="1">
      <c r="A468" s="33"/>
    </row>
    <row r="469" spans="1:1" ht="14.25" customHeight="1">
      <c r="A469" s="33"/>
    </row>
    <row r="470" spans="1:1" ht="14.25" customHeight="1">
      <c r="A470" s="33"/>
    </row>
    <row r="471" spans="1:1" ht="14.25" customHeight="1">
      <c r="A471" s="33"/>
    </row>
    <row r="472" spans="1:1" ht="14.25" customHeight="1">
      <c r="A472" s="33"/>
    </row>
    <row r="473" spans="1:1" ht="14.25" customHeight="1">
      <c r="A473" s="33"/>
    </row>
    <row r="474" spans="1:1" ht="14.25" customHeight="1">
      <c r="A474" s="33"/>
    </row>
    <row r="475" spans="1:1" ht="14.25" customHeight="1">
      <c r="A475" s="33"/>
    </row>
    <row r="476" spans="1:1" ht="14.25" customHeight="1">
      <c r="A476" s="33"/>
    </row>
    <row r="477" spans="1:1" ht="14.25" customHeight="1">
      <c r="A477" s="33"/>
    </row>
    <row r="478" spans="1:1" ht="14.25" customHeight="1">
      <c r="A478" s="33"/>
    </row>
    <row r="479" spans="1:1" ht="14.25" customHeight="1">
      <c r="A479" s="33"/>
    </row>
    <row r="480" spans="1:1" ht="14.25" customHeight="1">
      <c r="A480" s="33"/>
    </row>
    <row r="481" spans="1:1" ht="14.25" customHeight="1">
      <c r="A481" s="33"/>
    </row>
    <row r="482" spans="1:1" ht="14.25" customHeight="1">
      <c r="A482" s="33"/>
    </row>
    <row r="483" spans="1:1" ht="14.25" customHeight="1">
      <c r="A483" s="33"/>
    </row>
    <row r="484" spans="1:1" ht="14.25" customHeight="1">
      <c r="A484" s="33"/>
    </row>
    <row r="485" spans="1:1" ht="14.25" customHeight="1">
      <c r="A485" s="33"/>
    </row>
    <row r="486" spans="1:1" ht="14.25" customHeight="1">
      <c r="A486" s="33"/>
    </row>
    <row r="487" spans="1:1" ht="14.25" customHeight="1">
      <c r="A487" s="33"/>
    </row>
    <row r="488" spans="1:1" ht="14.25" customHeight="1">
      <c r="A488" s="33"/>
    </row>
    <row r="489" spans="1:1" ht="14.25" customHeight="1">
      <c r="A489" s="33"/>
    </row>
    <row r="490" spans="1:1" ht="14.25" customHeight="1">
      <c r="A490" s="33"/>
    </row>
    <row r="491" spans="1:1" ht="14.25" customHeight="1">
      <c r="A491" s="33"/>
    </row>
    <row r="492" spans="1:1" ht="14.25" customHeight="1">
      <c r="A492" s="33"/>
    </row>
    <row r="493" spans="1:1" ht="14.25" customHeight="1">
      <c r="A493" s="33"/>
    </row>
    <row r="494" spans="1:1" ht="14.25" customHeight="1">
      <c r="A494" s="33"/>
    </row>
    <row r="495" spans="1:1" ht="14.25" customHeight="1">
      <c r="A495" s="33"/>
    </row>
    <row r="496" spans="1:1" ht="14.25" customHeight="1">
      <c r="A496" s="33"/>
    </row>
    <row r="497" spans="1:1" ht="14.25" customHeight="1">
      <c r="A497" s="33"/>
    </row>
    <row r="498" spans="1:1" ht="14.25" customHeight="1">
      <c r="A498" s="33"/>
    </row>
    <row r="499" spans="1:1" ht="14.25" customHeight="1">
      <c r="A499" s="33"/>
    </row>
    <row r="500" spans="1:1" ht="14.25" customHeight="1">
      <c r="A500" s="33"/>
    </row>
    <row r="501" spans="1:1" ht="14.25" customHeight="1">
      <c r="A501" s="33"/>
    </row>
    <row r="502" spans="1:1" ht="14.25" customHeight="1">
      <c r="A502" s="33"/>
    </row>
    <row r="503" spans="1:1" ht="14.25" customHeight="1">
      <c r="A503" s="33"/>
    </row>
    <row r="504" spans="1:1" ht="14.25" customHeight="1">
      <c r="A504" s="33"/>
    </row>
    <row r="505" spans="1:1" ht="14.25" customHeight="1">
      <c r="A505" s="33"/>
    </row>
    <row r="506" spans="1:1" ht="14.25" customHeight="1">
      <c r="A506" s="33"/>
    </row>
    <row r="507" spans="1:1" ht="14.25" customHeight="1">
      <c r="A507" s="33"/>
    </row>
    <row r="508" spans="1:1" ht="14.25" customHeight="1">
      <c r="A508" s="33"/>
    </row>
    <row r="509" spans="1:1" ht="14.25" customHeight="1">
      <c r="A509" s="33"/>
    </row>
    <row r="510" spans="1:1" ht="14.25" customHeight="1">
      <c r="A510" s="33"/>
    </row>
    <row r="511" spans="1:1" ht="14.25" customHeight="1">
      <c r="A511" s="33"/>
    </row>
    <row r="512" spans="1:1" ht="14.25" customHeight="1">
      <c r="A512" s="33"/>
    </row>
    <row r="513" spans="1:1" ht="14.25" customHeight="1">
      <c r="A513" s="33"/>
    </row>
    <row r="514" spans="1:1" ht="14.25" customHeight="1">
      <c r="A514" s="33"/>
    </row>
    <row r="515" spans="1:1" ht="14.25" customHeight="1">
      <c r="A515" s="33"/>
    </row>
    <row r="516" spans="1:1" ht="14.25" customHeight="1">
      <c r="A516" s="33"/>
    </row>
    <row r="517" spans="1:1" ht="14.25" customHeight="1">
      <c r="A517" s="33"/>
    </row>
    <row r="518" spans="1:1" ht="14.25" customHeight="1">
      <c r="A518" s="33"/>
    </row>
    <row r="519" spans="1:1" ht="14.25" customHeight="1">
      <c r="A519" s="33"/>
    </row>
    <row r="520" spans="1:1" ht="14.25" customHeight="1">
      <c r="A520" s="33"/>
    </row>
    <row r="521" spans="1:1" ht="14.25" customHeight="1">
      <c r="A521" s="33"/>
    </row>
    <row r="522" spans="1:1" ht="14.25" customHeight="1">
      <c r="A522" s="33"/>
    </row>
    <row r="523" spans="1:1" ht="14.25" customHeight="1">
      <c r="A523" s="33"/>
    </row>
    <row r="524" spans="1:1" ht="14.25" customHeight="1">
      <c r="A524" s="33"/>
    </row>
    <row r="525" spans="1:1" ht="14.25" customHeight="1">
      <c r="A525" s="33"/>
    </row>
    <row r="526" spans="1:1" ht="14.25" customHeight="1">
      <c r="A526" s="33"/>
    </row>
    <row r="527" spans="1:1" ht="14.25" customHeight="1">
      <c r="A527" s="33"/>
    </row>
    <row r="528" spans="1:1" ht="14.25" customHeight="1">
      <c r="A528" s="33"/>
    </row>
    <row r="529" spans="1:1" ht="14.25" customHeight="1">
      <c r="A529" s="33"/>
    </row>
    <row r="530" spans="1:1" ht="14.25" customHeight="1">
      <c r="A530" s="33"/>
    </row>
    <row r="531" spans="1:1" ht="14.25" customHeight="1">
      <c r="A531" s="33"/>
    </row>
    <row r="532" spans="1:1" ht="14.25" customHeight="1">
      <c r="A532" s="33"/>
    </row>
    <row r="533" spans="1:1" ht="14.25" customHeight="1">
      <c r="A533" s="33"/>
    </row>
    <row r="534" spans="1:1" ht="14.25" customHeight="1">
      <c r="A534" s="33"/>
    </row>
    <row r="535" spans="1:1" ht="14.25" customHeight="1">
      <c r="A535" s="33"/>
    </row>
    <row r="536" spans="1:1" ht="14.25" customHeight="1">
      <c r="A536" s="33"/>
    </row>
    <row r="537" spans="1:1" ht="14.25" customHeight="1">
      <c r="A537" s="33"/>
    </row>
    <row r="538" spans="1:1" ht="14.25" customHeight="1">
      <c r="A538" s="33"/>
    </row>
    <row r="539" spans="1:1" ht="14.25" customHeight="1">
      <c r="A539" s="33"/>
    </row>
    <row r="540" spans="1:1" ht="14.25" customHeight="1">
      <c r="A540" s="33"/>
    </row>
    <row r="541" spans="1:1" ht="14.25" customHeight="1">
      <c r="A541" s="33"/>
    </row>
    <row r="542" spans="1:1" ht="14.25" customHeight="1">
      <c r="A542" s="33"/>
    </row>
    <row r="543" spans="1:1" ht="14.25" customHeight="1">
      <c r="A543" s="33"/>
    </row>
    <row r="544" spans="1:1" ht="14.25" customHeight="1">
      <c r="A544" s="33"/>
    </row>
    <row r="545" spans="1:1" ht="14.25" customHeight="1">
      <c r="A545" s="33"/>
    </row>
    <row r="546" spans="1:1" ht="14.25" customHeight="1">
      <c r="A546" s="33"/>
    </row>
    <row r="547" spans="1:1" ht="14.25" customHeight="1">
      <c r="A547" s="33"/>
    </row>
    <row r="548" spans="1:1" ht="14.25" customHeight="1">
      <c r="A548" s="33"/>
    </row>
    <row r="549" spans="1:1" ht="14.25" customHeight="1">
      <c r="A549" s="33"/>
    </row>
    <row r="550" spans="1:1" ht="14.25" customHeight="1">
      <c r="A550" s="33"/>
    </row>
    <row r="551" spans="1:1" ht="14.25" customHeight="1">
      <c r="A551" s="33"/>
    </row>
    <row r="552" spans="1:1" ht="14.25" customHeight="1">
      <c r="A552" s="33"/>
    </row>
    <row r="553" spans="1:1" ht="14.25" customHeight="1">
      <c r="A553" s="33"/>
    </row>
    <row r="554" spans="1:1" ht="14.25" customHeight="1">
      <c r="A554" s="33"/>
    </row>
    <row r="555" spans="1:1" ht="14.25" customHeight="1">
      <c r="A555" s="33"/>
    </row>
    <row r="556" spans="1:1" ht="14.25" customHeight="1">
      <c r="A556" s="33"/>
    </row>
    <row r="557" spans="1:1" ht="14.25" customHeight="1">
      <c r="A557" s="33"/>
    </row>
    <row r="558" spans="1:1" ht="14.25" customHeight="1">
      <c r="A558" s="33"/>
    </row>
    <row r="559" spans="1:1" ht="14.25" customHeight="1">
      <c r="A559" s="33"/>
    </row>
    <row r="560" spans="1:1" ht="14.25" customHeight="1">
      <c r="A560" s="33"/>
    </row>
    <row r="561" spans="1:1" ht="14.25" customHeight="1">
      <c r="A561" s="33"/>
    </row>
    <row r="562" spans="1:1" ht="14.25" customHeight="1">
      <c r="A562" s="33"/>
    </row>
    <row r="563" spans="1:1" ht="14.25" customHeight="1">
      <c r="A563" s="33"/>
    </row>
    <row r="564" spans="1:1" ht="14.25" customHeight="1">
      <c r="A564" s="33"/>
    </row>
    <row r="565" spans="1:1" ht="14.25" customHeight="1">
      <c r="A565" s="33"/>
    </row>
    <row r="566" spans="1:1" ht="14.25" customHeight="1">
      <c r="A566" s="33"/>
    </row>
    <row r="567" spans="1:1" ht="14.25" customHeight="1">
      <c r="A567" s="33"/>
    </row>
    <row r="568" spans="1:1" ht="14.25" customHeight="1">
      <c r="A568" s="33"/>
    </row>
    <row r="569" spans="1:1" ht="14.25" customHeight="1">
      <c r="A569" s="33"/>
    </row>
    <row r="570" spans="1:1" ht="14.25" customHeight="1">
      <c r="A570" s="33"/>
    </row>
    <row r="571" spans="1:1" ht="14.25" customHeight="1">
      <c r="A571" s="33"/>
    </row>
    <row r="572" spans="1:1" ht="14.25" customHeight="1">
      <c r="A572" s="33"/>
    </row>
    <row r="573" spans="1:1" ht="14.25" customHeight="1">
      <c r="A573" s="33"/>
    </row>
    <row r="574" spans="1:1" ht="14.25" customHeight="1">
      <c r="A574" s="33"/>
    </row>
    <row r="575" spans="1:1" ht="14.25" customHeight="1">
      <c r="A575" s="33"/>
    </row>
    <row r="576" spans="1:1" ht="14.25" customHeight="1">
      <c r="A576" s="33"/>
    </row>
    <row r="577" spans="1:1" ht="14.25" customHeight="1">
      <c r="A577" s="33"/>
    </row>
    <row r="578" spans="1:1" ht="14.25" customHeight="1">
      <c r="A578" s="33"/>
    </row>
    <row r="579" spans="1:1" ht="14.25" customHeight="1">
      <c r="A579" s="33"/>
    </row>
    <row r="580" spans="1:1" ht="14.25" customHeight="1">
      <c r="A580" s="33"/>
    </row>
    <row r="581" spans="1:1" ht="14.25" customHeight="1">
      <c r="A581" s="33"/>
    </row>
    <row r="582" spans="1:1" ht="14.25" customHeight="1">
      <c r="A582" s="33"/>
    </row>
    <row r="583" spans="1:1" ht="14.25" customHeight="1">
      <c r="A583" s="33"/>
    </row>
    <row r="584" spans="1:1" ht="14.25" customHeight="1">
      <c r="A584" s="33"/>
    </row>
    <row r="585" spans="1:1" ht="14.25" customHeight="1">
      <c r="A585" s="33"/>
    </row>
    <row r="586" spans="1:1" ht="14.25" customHeight="1">
      <c r="A586" s="33"/>
    </row>
    <row r="587" spans="1:1" ht="14.25" customHeight="1">
      <c r="A587" s="33"/>
    </row>
    <row r="588" spans="1:1" ht="14.25" customHeight="1">
      <c r="A588" s="33"/>
    </row>
    <row r="589" spans="1:1" ht="14.25" customHeight="1">
      <c r="A589" s="33"/>
    </row>
    <row r="590" spans="1:1" ht="14.25" customHeight="1">
      <c r="A590" s="33"/>
    </row>
    <row r="591" spans="1:1" ht="14.25" customHeight="1">
      <c r="A591" s="33"/>
    </row>
    <row r="592" spans="1:1" ht="14.25" customHeight="1">
      <c r="A592" s="33"/>
    </row>
    <row r="593" spans="1:1" ht="14.25" customHeight="1">
      <c r="A593" s="33"/>
    </row>
    <row r="594" spans="1:1" ht="14.25" customHeight="1">
      <c r="A594" s="33"/>
    </row>
    <row r="595" spans="1:1" ht="14.25" customHeight="1">
      <c r="A595" s="33"/>
    </row>
    <row r="596" spans="1:1" ht="14.25" customHeight="1">
      <c r="A596" s="33"/>
    </row>
    <row r="597" spans="1:1" ht="14.25" customHeight="1">
      <c r="A597" s="33"/>
    </row>
    <row r="598" spans="1:1" ht="14.25" customHeight="1">
      <c r="A598" s="33"/>
    </row>
    <row r="599" spans="1:1" ht="14.25" customHeight="1">
      <c r="A599" s="33"/>
    </row>
    <row r="600" spans="1:1" ht="14.25" customHeight="1">
      <c r="A600" s="33"/>
    </row>
    <row r="601" spans="1:1" ht="14.25" customHeight="1">
      <c r="A601" s="33"/>
    </row>
    <row r="602" spans="1:1" ht="14.25" customHeight="1">
      <c r="A602" s="33"/>
    </row>
    <row r="603" spans="1:1" ht="14.25" customHeight="1">
      <c r="A603" s="33"/>
    </row>
    <row r="604" spans="1:1" ht="14.25" customHeight="1">
      <c r="A604" s="33"/>
    </row>
    <row r="605" spans="1:1" ht="14.25" customHeight="1">
      <c r="A605" s="33"/>
    </row>
    <row r="606" spans="1:1" ht="14.25" customHeight="1">
      <c r="A606" s="33"/>
    </row>
    <row r="607" spans="1:1" ht="14.25" customHeight="1">
      <c r="A607" s="33"/>
    </row>
    <row r="608" spans="1:1" ht="14.25" customHeight="1">
      <c r="A608" s="33"/>
    </row>
    <row r="609" spans="1:1" ht="14.25" customHeight="1">
      <c r="A609" s="33"/>
    </row>
    <row r="610" spans="1:1" ht="14.25" customHeight="1">
      <c r="A610" s="33"/>
    </row>
    <row r="611" spans="1:1" ht="14.25" customHeight="1">
      <c r="A611" s="33"/>
    </row>
    <row r="612" spans="1:1" ht="14.25" customHeight="1">
      <c r="A612" s="33"/>
    </row>
    <row r="613" spans="1:1" ht="14.25" customHeight="1">
      <c r="A613" s="33"/>
    </row>
    <row r="614" spans="1:1" ht="14.25" customHeight="1">
      <c r="A614" s="33"/>
    </row>
    <row r="615" spans="1:1" ht="14.25" customHeight="1">
      <c r="A615" s="33"/>
    </row>
    <row r="616" spans="1:1" ht="14.25" customHeight="1">
      <c r="A616" s="33"/>
    </row>
    <row r="617" spans="1:1" ht="14.25" customHeight="1">
      <c r="A617" s="33"/>
    </row>
    <row r="618" spans="1:1" ht="14.25" customHeight="1">
      <c r="A618" s="33"/>
    </row>
    <row r="619" spans="1:1" ht="14.25" customHeight="1">
      <c r="A619" s="33"/>
    </row>
    <row r="620" spans="1:1" ht="14.25" customHeight="1">
      <c r="A620" s="33"/>
    </row>
    <row r="621" spans="1:1" ht="14.25" customHeight="1">
      <c r="A621" s="33"/>
    </row>
    <row r="622" spans="1:1" ht="14.25" customHeight="1">
      <c r="A622" s="33"/>
    </row>
    <row r="623" spans="1:1" ht="14.25" customHeight="1">
      <c r="A623" s="33"/>
    </row>
    <row r="624" spans="1:1" ht="14.25" customHeight="1">
      <c r="A624" s="33"/>
    </row>
    <row r="625" spans="1:1" ht="14.25" customHeight="1">
      <c r="A625" s="33"/>
    </row>
    <row r="626" spans="1:1" ht="14.25" customHeight="1">
      <c r="A626" s="33"/>
    </row>
    <row r="627" spans="1:1" ht="14.25" customHeight="1">
      <c r="A627" s="33"/>
    </row>
    <row r="628" spans="1:1" ht="14.25" customHeight="1">
      <c r="A628" s="33"/>
    </row>
    <row r="629" spans="1:1" ht="14.25" customHeight="1">
      <c r="A629" s="33"/>
    </row>
    <row r="630" spans="1:1" ht="14.25" customHeight="1">
      <c r="A630" s="33"/>
    </row>
    <row r="631" spans="1:1" ht="14.25" customHeight="1">
      <c r="A631" s="33"/>
    </row>
    <row r="632" spans="1:1" ht="14.25" customHeight="1">
      <c r="A632" s="33"/>
    </row>
    <row r="633" spans="1:1" ht="14.25" customHeight="1">
      <c r="A633" s="33"/>
    </row>
    <row r="634" spans="1:1" ht="14.25" customHeight="1">
      <c r="A634" s="33"/>
    </row>
    <row r="635" spans="1:1" ht="14.25" customHeight="1">
      <c r="A635" s="33"/>
    </row>
    <row r="636" spans="1:1" ht="14.25" customHeight="1">
      <c r="A636" s="33"/>
    </row>
    <row r="637" spans="1:1" ht="14.25" customHeight="1">
      <c r="A637" s="33"/>
    </row>
    <row r="638" spans="1:1" ht="14.25" customHeight="1">
      <c r="A638" s="33"/>
    </row>
    <row r="639" spans="1:1" ht="14.25" customHeight="1">
      <c r="A639" s="33"/>
    </row>
    <row r="640" spans="1:1" ht="14.25" customHeight="1">
      <c r="A640" s="33"/>
    </row>
    <row r="641" spans="1:1" ht="14.25" customHeight="1">
      <c r="A641" s="33"/>
    </row>
    <row r="642" spans="1:1" ht="14.25" customHeight="1">
      <c r="A642" s="33"/>
    </row>
    <row r="643" spans="1:1" ht="14.25" customHeight="1">
      <c r="A643" s="33"/>
    </row>
    <row r="644" spans="1:1" ht="14.25" customHeight="1">
      <c r="A644" s="33"/>
    </row>
    <row r="645" spans="1:1" ht="14.25" customHeight="1">
      <c r="A645" s="33"/>
    </row>
    <row r="646" spans="1:1" ht="14.25" customHeight="1">
      <c r="A646" s="33"/>
    </row>
    <row r="647" spans="1:1" ht="14.25" customHeight="1">
      <c r="A647" s="33"/>
    </row>
    <row r="648" spans="1:1" ht="14.25" customHeight="1">
      <c r="A648" s="33"/>
    </row>
    <row r="649" spans="1:1" ht="14.25" customHeight="1">
      <c r="A649" s="33"/>
    </row>
    <row r="650" spans="1:1" ht="14.25" customHeight="1">
      <c r="A650" s="33"/>
    </row>
    <row r="651" spans="1:1" ht="14.25" customHeight="1">
      <c r="A651" s="33"/>
    </row>
    <row r="652" spans="1:1" ht="14.25" customHeight="1">
      <c r="A652" s="33"/>
    </row>
    <row r="653" spans="1:1" ht="14.25" customHeight="1">
      <c r="A653" s="33"/>
    </row>
    <row r="654" spans="1:1" ht="14.25" customHeight="1">
      <c r="A654" s="33"/>
    </row>
    <row r="655" spans="1:1" ht="14.25" customHeight="1">
      <c r="A655" s="33"/>
    </row>
    <row r="656" spans="1:1" ht="14.25" customHeight="1">
      <c r="A656" s="33"/>
    </row>
    <row r="657" spans="1:1" ht="14.25" customHeight="1">
      <c r="A657" s="33"/>
    </row>
    <row r="658" spans="1:1" ht="14.25" customHeight="1">
      <c r="A658" s="33"/>
    </row>
    <row r="659" spans="1:1" ht="14.25" customHeight="1">
      <c r="A659" s="33"/>
    </row>
    <row r="660" spans="1:1" ht="14.25" customHeight="1">
      <c r="A660" s="33"/>
    </row>
    <row r="661" spans="1:1" ht="14.25" customHeight="1">
      <c r="A661" s="33"/>
    </row>
    <row r="662" spans="1:1" ht="14.25" customHeight="1">
      <c r="A662" s="33"/>
    </row>
    <row r="663" spans="1:1" ht="14.25" customHeight="1">
      <c r="A663" s="33"/>
    </row>
    <row r="664" spans="1:1" ht="14.25" customHeight="1">
      <c r="A664" s="33"/>
    </row>
    <row r="665" spans="1:1" ht="14.25" customHeight="1">
      <c r="A665" s="33"/>
    </row>
    <row r="666" spans="1:1" ht="14.25" customHeight="1">
      <c r="A666" s="33"/>
    </row>
    <row r="667" spans="1:1" ht="14.25" customHeight="1">
      <c r="A667" s="33"/>
    </row>
    <row r="668" spans="1:1" ht="14.25" customHeight="1">
      <c r="A668" s="33"/>
    </row>
    <row r="669" spans="1:1" ht="14.25" customHeight="1">
      <c r="A669" s="33"/>
    </row>
    <row r="670" spans="1:1" ht="14.25" customHeight="1">
      <c r="A670" s="33"/>
    </row>
    <row r="671" spans="1:1" ht="14.25" customHeight="1">
      <c r="A671" s="33"/>
    </row>
    <row r="672" spans="1:1" ht="14.25" customHeight="1">
      <c r="A672" s="33"/>
    </row>
    <row r="673" spans="1:1" ht="14.25" customHeight="1">
      <c r="A673" s="33"/>
    </row>
    <row r="674" spans="1:1" ht="14.25" customHeight="1">
      <c r="A674" s="33"/>
    </row>
    <row r="675" spans="1:1" ht="14.25" customHeight="1">
      <c r="A675" s="33"/>
    </row>
    <row r="676" spans="1:1" ht="14.25" customHeight="1">
      <c r="A676" s="33"/>
    </row>
    <row r="677" spans="1:1" ht="14.25" customHeight="1">
      <c r="A677" s="33"/>
    </row>
    <row r="678" spans="1:1" ht="14.25" customHeight="1">
      <c r="A678" s="33"/>
    </row>
    <row r="679" spans="1:1" ht="14.25" customHeight="1">
      <c r="A679" s="33"/>
    </row>
    <row r="680" spans="1:1" ht="14.25" customHeight="1">
      <c r="A680" s="33"/>
    </row>
    <row r="681" spans="1:1" ht="14.25" customHeight="1">
      <c r="A681" s="33"/>
    </row>
    <row r="682" spans="1:1" ht="14.25" customHeight="1">
      <c r="A682" s="33"/>
    </row>
    <row r="683" spans="1:1" ht="14.25" customHeight="1">
      <c r="A683" s="33"/>
    </row>
    <row r="684" spans="1:1" ht="14.25" customHeight="1">
      <c r="A684" s="33"/>
    </row>
    <row r="685" spans="1:1" ht="14.25" customHeight="1">
      <c r="A685" s="33"/>
    </row>
    <row r="686" spans="1:1" ht="14.25" customHeight="1">
      <c r="A686" s="33"/>
    </row>
    <row r="687" spans="1:1" ht="14.25" customHeight="1">
      <c r="A687" s="33"/>
    </row>
    <row r="688" spans="1:1" ht="14.25" customHeight="1">
      <c r="A688" s="33"/>
    </row>
    <row r="689" spans="1:1" ht="14.25" customHeight="1">
      <c r="A689" s="33"/>
    </row>
    <row r="690" spans="1:1" ht="14.25" customHeight="1">
      <c r="A690" s="33"/>
    </row>
    <row r="691" spans="1:1" ht="14.25" customHeight="1">
      <c r="A691" s="33"/>
    </row>
    <row r="692" spans="1:1" ht="14.25" customHeight="1">
      <c r="A692" s="33"/>
    </row>
    <row r="693" spans="1:1" ht="14.25" customHeight="1">
      <c r="A693" s="33"/>
    </row>
    <row r="694" spans="1:1" ht="14.25" customHeight="1">
      <c r="A694" s="33"/>
    </row>
    <row r="695" spans="1:1" ht="14.25" customHeight="1">
      <c r="A695" s="33"/>
    </row>
    <row r="696" spans="1:1" ht="14.25" customHeight="1">
      <c r="A696" s="33"/>
    </row>
    <row r="697" spans="1:1" ht="14.25" customHeight="1">
      <c r="A697" s="33"/>
    </row>
    <row r="698" spans="1:1" ht="14.25" customHeight="1">
      <c r="A698" s="33"/>
    </row>
    <row r="699" spans="1:1" ht="14.25" customHeight="1">
      <c r="A699" s="33"/>
    </row>
    <row r="700" spans="1:1" ht="14.25" customHeight="1">
      <c r="A700" s="33"/>
    </row>
    <row r="701" spans="1:1" ht="14.25" customHeight="1">
      <c r="A701" s="33"/>
    </row>
    <row r="702" spans="1:1" ht="14.25" customHeight="1">
      <c r="A702" s="33"/>
    </row>
    <row r="703" spans="1:1" ht="14.25" customHeight="1">
      <c r="A703" s="33"/>
    </row>
    <row r="704" spans="1:1" ht="14.25" customHeight="1">
      <c r="A704" s="33"/>
    </row>
    <row r="705" spans="1:1" ht="14.25" customHeight="1">
      <c r="A705" s="33"/>
    </row>
    <row r="706" spans="1:1" ht="14.25" customHeight="1">
      <c r="A706" s="33"/>
    </row>
    <row r="707" spans="1:1" ht="14.25" customHeight="1">
      <c r="A707" s="33"/>
    </row>
    <row r="708" spans="1:1" ht="14.25" customHeight="1">
      <c r="A708" s="33"/>
    </row>
    <row r="709" spans="1:1" ht="14.25" customHeight="1">
      <c r="A709" s="33"/>
    </row>
    <row r="710" spans="1:1" ht="14.25" customHeight="1">
      <c r="A710" s="33"/>
    </row>
    <row r="711" spans="1:1" ht="14.25" customHeight="1">
      <c r="A711" s="33"/>
    </row>
    <row r="712" spans="1:1" ht="14.25" customHeight="1">
      <c r="A712" s="33"/>
    </row>
    <row r="713" spans="1:1" ht="14.25" customHeight="1">
      <c r="A713" s="33"/>
    </row>
    <row r="714" spans="1:1" ht="14.25" customHeight="1">
      <c r="A714" s="33"/>
    </row>
    <row r="715" spans="1:1" ht="14.25" customHeight="1">
      <c r="A715" s="33"/>
    </row>
    <row r="716" spans="1:1" ht="14.25" customHeight="1">
      <c r="A716" s="33"/>
    </row>
    <row r="717" spans="1:1" ht="14.25" customHeight="1">
      <c r="A717" s="33"/>
    </row>
    <row r="718" spans="1:1" ht="14.25" customHeight="1">
      <c r="A718" s="33"/>
    </row>
    <row r="719" spans="1:1" ht="14.25" customHeight="1">
      <c r="A719" s="33"/>
    </row>
    <row r="720" spans="1:1" ht="14.25" customHeight="1">
      <c r="A720" s="33"/>
    </row>
    <row r="721" spans="1:1" ht="14.25" customHeight="1">
      <c r="A721" s="33"/>
    </row>
    <row r="722" spans="1:1" ht="14.25" customHeight="1">
      <c r="A722" s="33"/>
    </row>
    <row r="723" spans="1:1" ht="14.25" customHeight="1">
      <c r="A723" s="33"/>
    </row>
    <row r="724" spans="1:1" ht="14.25" customHeight="1">
      <c r="A724" s="33"/>
    </row>
    <row r="725" spans="1:1" ht="14.25" customHeight="1">
      <c r="A725" s="33"/>
    </row>
    <row r="726" spans="1:1" ht="14.25" customHeight="1">
      <c r="A726" s="33"/>
    </row>
    <row r="727" spans="1:1" ht="14.25" customHeight="1">
      <c r="A727" s="33"/>
    </row>
    <row r="728" spans="1:1" ht="14.25" customHeight="1">
      <c r="A728" s="33"/>
    </row>
    <row r="729" spans="1:1" ht="14.25" customHeight="1">
      <c r="A729" s="33"/>
    </row>
    <row r="730" spans="1:1" ht="14.25" customHeight="1">
      <c r="A730" s="33"/>
    </row>
    <row r="731" spans="1:1" ht="14.25" customHeight="1">
      <c r="A731" s="33"/>
    </row>
    <row r="732" spans="1:1" ht="14.25" customHeight="1">
      <c r="A732" s="33"/>
    </row>
    <row r="733" spans="1:1" ht="14.25" customHeight="1">
      <c r="A733" s="33"/>
    </row>
    <row r="734" spans="1:1" ht="14.25" customHeight="1">
      <c r="A734" s="33"/>
    </row>
    <row r="735" spans="1:1" ht="14.25" customHeight="1">
      <c r="A735" s="33"/>
    </row>
    <row r="736" spans="1:1" ht="14.25" customHeight="1">
      <c r="A736" s="33"/>
    </row>
    <row r="737" spans="1:1" ht="14.25" customHeight="1">
      <c r="A737" s="33"/>
    </row>
    <row r="738" spans="1:1" ht="14.25" customHeight="1">
      <c r="A738" s="33"/>
    </row>
    <row r="739" spans="1:1" ht="14.25" customHeight="1">
      <c r="A739" s="33"/>
    </row>
    <row r="740" spans="1:1" ht="14.25" customHeight="1">
      <c r="A740" s="33"/>
    </row>
    <row r="741" spans="1:1" ht="14.25" customHeight="1">
      <c r="A741" s="33"/>
    </row>
    <row r="742" spans="1:1" ht="14.25" customHeight="1">
      <c r="A742" s="33"/>
    </row>
    <row r="743" spans="1:1" ht="14.25" customHeight="1">
      <c r="A743" s="33"/>
    </row>
    <row r="744" spans="1:1" ht="14.25" customHeight="1">
      <c r="A744" s="33"/>
    </row>
    <row r="745" spans="1:1" ht="14.25" customHeight="1">
      <c r="A745" s="33"/>
    </row>
    <row r="746" spans="1:1" ht="14.25" customHeight="1">
      <c r="A746" s="33"/>
    </row>
    <row r="747" spans="1:1" ht="14.25" customHeight="1">
      <c r="A747" s="33"/>
    </row>
    <row r="748" spans="1:1" ht="14.25" customHeight="1">
      <c r="A748" s="33"/>
    </row>
    <row r="749" spans="1:1" ht="14.25" customHeight="1">
      <c r="A749" s="33"/>
    </row>
    <row r="750" spans="1:1" ht="14.25" customHeight="1">
      <c r="A750" s="33"/>
    </row>
    <row r="751" spans="1:1" ht="14.25" customHeight="1">
      <c r="A751" s="33"/>
    </row>
    <row r="752" spans="1:1" ht="14.25" customHeight="1">
      <c r="A752" s="33"/>
    </row>
    <row r="753" spans="1:1" ht="14.25" customHeight="1">
      <c r="A753" s="33"/>
    </row>
    <row r="754" spans="1:1" ht="14.25" customHeight="1">
      <c r="A754" s="33"/>
    </row>
    <row r="755" spans="1:1" ht="14.25" customHeight="1">
      <c r="A755" s="33"/>
    </row>
    <row r="756" spans="1:1" ht="14.25" customHeight="1">
      <c r="A756" s="33"/>
    </row>
    <row r="757" spans="1:1" ht="14.25" customHeight="1">
      <c r="A757" s="33"/>
    </row>
    <row r="758" spans="1:1" ht="14.25" customHeight="1">
      <c r="A758" s="33"/>
    </row>
    <row r="759" spans="1:1" ht="14.25" customHeight="1">
      <c r="A759" s="33"/>
    </row>
    <row r="760" spans="1:1" ht="14.25" customHeight="1">
      <c r="A760" s="33"/>
    </row>
    <row r="761" spans="1:1" ht="14.25" customHeight="1">
      <c r="A761" s="33"/>
    </row>
    <row r="762" spans="1:1" ht="14.25" customHeight="1">
      <c r="A762" s="33"/>
    </row>
    <row r="763" spans="1:1" ht="14.25" customHeight="1">
      <c r="A763" s="33"/>
    </row>
    <row r="764" spans="1:1" ht="14.25" customHeight="1">
      <c r="A764" s="33"/>
    </row>
    <row r="765" spans="1:1" ht="14.25" customHeight="1">
      <c r="A765" s="33"/>
    </row>
    <row r="766" spans="1:1" ht="14.25" customHeight="1">
      <c r="A766" s="33"/>
    </row>
    <row r="767" spans="1:1" ht="14.25" customHeight="1">
      <c r="A767" s="33"/>
    </row>
    <row r="768" spans="1:1" ht="14.25" customHeight="1">
      <c r="A768" s="33"/>
    </row>
    <row r="769" spans="1:1" ht="14.25" customHeight="1">
      <c r="A769" s="33"/>
    </row>
    <row r="770" spans="1:1" ht="14.25" customHeight="1">
      <c r="A770" s="33"/>
    </row>
    <row r="771" spans="1:1" ht="14.25" customHeight="1">
      <c r="A771" s="33"/>
    </row>
    <row r="772" spans="1:1" ht="14.25" customHeight="1">
      <c r="A772" s="33"/>
    </row>
    <row r="773" spans="1:1" ht="14.25" customHeight="1">
      <c r="A773" s="33"/>
    </row>
    <row r="774" spans="1:1" ht="14.25" customHeight="1">
      <c r="A774" s="33"/>
    </row>
    <row r="775" spans="1:1" ht="14.25" customHeight="1">
      <c r="A775" s="33"/>
    </row>
    <row r="776" spans="1:1" ht="14.25" customHeight="1">
      <c r="A776" s="33"/>
    </row>
    <row r="777" spans="1:1" ht="14.25" customHeight="1">
      <c r="A777" s="33"/>
    </row>
    <row r="778" spans="1:1" ht="14.25" customHeight="1">
      <c r="A778" s="33"/>
    </row>
    <row r="779" spans="1:1" ht="14.25" customHeight="1">
      <c r="A779" s="33"/>
    </row>
    <row r="780" spans="1:1" ht="14.25" customHeight="1">
      <c r="A780" s="33"/>
    </row>
    <row r="781" spans="1:1" ht="14.25" customHeight="1">
      <c r="A781" s="33"/>
    </row>
    <row r="782" spans="1:1" ht="14.25" customHeight="1">
      <c r="A782" s="33"/>
    </row>
    <row r="783" spans="1:1" ht="14.25" customHeight="1">
      <c r="A783" s="33"/>
    </row>
    <row r="784" spans="1:1" ht="14.25" customHeight="1">
      <c r="A784" s="33"/>
    </row>
    <row r="785" spans="1:1" ht="14.25" customHeight="1">
      <c r="A785" s="33"/>
    </row>
    <row r="786" spans="1:1" ht="14.25" customHeight="1">
      <c r="A786" s="33"/>
    </row>
    <row r="787" spans="1:1" ht="14.25" customHeight="1">
      <c r="A787" s="33"/>
    </row>
    <row r="788" spans="1:1" ht="14.25" customHeight="1">
      <c r="A788" s="33"/>
    </row>
    <row r="789" spans="1:1" ht="14.25" customHeight="1">
      <c r="A789" s="33"/>
    </row>
    <row r="790" spans="1:1" ht="14.25" customHeight="1">
      <c r="A790" s="33"/>
    </row>
    <row r="791" spans="1:1" ht="14.25" customHeight="1">
      <c r="A791" s="33"/>
    </row>
    <row r="792" spans="1:1" ht="14.25" customHeight="1">
      <c r="A792" s="33"/>
    </row>
    <row r="793" spans="1:1" ht="14.25" customHeight="1">
      <c r="A793" s="33"/>
    </row>
    <row r="794" spans="1:1" ht="14.25" customHeight="1">
      <c r="A794" s="33"/>
    </row>
    <row r="795" spans="1:1" ht="14.25" customHeight="1">
      <c r="A795" s="33"/>
    </row>
    <row r="796" spans="1:1" ht="14.25" customHeight="1">
      <c r="A796" s="33"/>
    </row>
    <row r="797" spans="1:1" ht="14.25" customHeight="1">
      <c r="A797" s="33"/>
    </row>
    <row r="798" spans="1:1" ht="14.25" customHeight="1">
      <c r="A798" s="33"/>
    </row>
    <row r="799" spans="1:1" ht="14.25" customHeight="1">
      <c r="A799" s="33"/>
    </row>
    <row r="800" spans="1:1" ht="14.25" customHeight="1">
      <c r="A800" s="33"/>
    </row>
    <row r="801" spans="1:1" ht="14.25" customHeight="1">
      <c r="A801" s="33"/>
    </row>
    <row r="802" spans="1:1" ht="14.25" customHeight="1">
      <c r="A802" s="33"/>
    </row>
    <row r="803" spans="1:1" ht="14.25" customHeight="1">
      <c r="A803" s="33"/>
    </row>
    <row r="804" spans="1:1" ht="14.25" customHeight="1">
      <c r="A804" s="33"/>
    </row>
    <row r="805" spans="1:1" ht="14.25" customHeight="1">
      <c r="A805" s="33"/>
    </row>
    <row r="806" spans="1:1" ht="14.25" customHeight="1">
      <c r="A806" s="33"/>
    </row>
    <row r="807" spans="1:1" ht="14.25" customHeight="1">
      <c r="A807" s="33"/>
    </row>
    <row r="808" spans="1:1" ht="14.25" customHeight="1">
      <c r="A808" s="33"/>
    </row>
    <row r="809" spans="1:1" ht="14.25" customHeight="1">
      <c r="A809" s="33"/>
    </row>
    <row r="810" spans="1:1" ht="14.25" customHeight="1">
      <c r="A810" s="33"/>
    </row>
    <row r="811" spans="1:1" ht="14.25" customHeight="1">
      <c r="A811" s="33"/>
    </row>
    <row r="812" spans="1:1" ht="14.25" customHeight="1">
      <c r="A812" s="33"/>
    </row>
    <row r="813" spans="1:1" ht="14.25" customHeight="1">
      <c r="A813" s="33"/>
    </row>
    <row r="814" spans="1:1" ht="14.25" customHeight="1">
      <c r="A814" s="33"/>
    </row>
    <row r="815" spans="1:1" ht="14.25" customHeight="1">
      <c r="A815" s="33"/>
    </row>
    <row r="816" spans="1:1" ht="14.25" customHeight="1">
      <c r="A816" s="33"/>
    </row>
    <row r="817" spans="1:1" ht="14.25" customHeight="1">
      <c r="A817" s="33"/>
    </row>
    <row r="818" spans="1:1" ht="14.25" customHeight="1">
      <c r="A818" s="33"/>
    </row>
    <row r="819" spans="1:1" ht="14.25" customHeight="1">
      <c r="A819" s="33"/>
    </row>
    <row r="820" spans="1:1" ht="14.25" customHeight="1">
      <c r="A820" s="33"/>
    </row>
    <row r="821" spans="1:1" ht="14.25" customHeight="1">
      <c r="A821" s="33"/>
    </row>
    <row r="822" spans="1:1" ht="14.25" customHeight="1">
      <c r="A822" s="33"/>
    </row>
    <row r="823" spans="1:1" ht="14.25" customHeight="1">
      <c r="A823" s="33"/>
    </row>
    <row r="824" spans="1:1" ht="14.25" customHeight="1">
      <c r="A824" s="33"/>
    </row>
    <row r="825" spans="1:1" ht="14.25" customHeight="1">
      <c r="A825" s="33"/>
    </row>
    <row r="826" spans="1:1" ht="14.25" customHeight="1">
      <c r="A826" s="33"/>
    </row>
    <row r="827" spans="1:1" ht="14.25" customHeight="1">
      <c r="A827" s="33"/>
    </row>
    <row r="828" spans="1:1" ht="14.25" customHeight="1">
      <c r="A828" s="33"/>
    </row>
    <row r="829" spans="1:1" ht="14.25" customHeight="1">
      <c r="A829" s="33"/>
    </row>
    <row r="830" spans="1:1" ht="14.25" customHeight="1">
      <c r="A830" s="33"/>
    </row>
    <row r="831" spans="1:1" ht="14.25" customHeight="1">
      <c r="A831" s="33"/>
    </row>
    <row r="832" spans="1:1" ht="14.25" customHeight="1">
      <c r="A832" s="33"/>
    </row>
    <row r="833" spans="1:1" ht="14.25" customHeight="1">
      <c r="A833" s="33"/>
    </row>
    <row r="834" spans="1:1" ht="14.25" customHeight="1">
      <c r="A834" s="33"/>
    </row>
    <row r="835" spans="1:1" ht="14.25" customHeight="1">
      <c r="A835" s="33"/>
    </row>
    <row r="836" spans="1:1" ht="14.25" customHeight="1">
      <c r="A836" s="33"/>
    </row>
    <row r="837" spans="1:1" ht="14.25" customHeight="1">
      <c r="A837" s="33"/>
    </row>
    <row r="838" spans="1:1" ht="14.25" customHeight="1">
      <c r="A838" s="33"/>
    </row>
    <row r="839" spans="1:1" ht="14.25" customHeight="1">
      <c r="A839" s="33"/>
    </row>
    <row r="840" spans="1:1" ht="14.25" customHeight="1">
      <c r="A840" s="33"/>
    </row>
    <row r="841" spans="1:1" ht="14.25" customHeight="1">
      <c r="A841" s="33"/>
    </row>
    <row r="842" spans="1:1" ht="14.25" customHeight="1">
      <c r="A842" s="33"/>
    </row>
    <row r="843" spans="1:1" ht="14.25" customHeight="1">
      <c r="A843" s="33"/>
    </row>
    <row r="844" spans="1:1" ht="14.25" customHeight="1">
      <c r="A844" s="33"/>
    </row>
    <row r="845" spans="1:1" ht="14.25" customHeight="1">
      <c r="A845" s="33"/>
    </row>
    <row r="846" spans="1:1" ht="14.25" customHeight="1">
      <c r="A846" s="33"/>
    </row>
    <row r="847" spans="1:1" ht="14.25" customHeight="1">
      <c r="A847" s="33"/>
    </row>
    <row r="848" spans="1:1" ht="14.25" customHeight="1">
      <c r="A848" s="33"/>
    </row>
    <row r="849" spans="1:1" ht="14.25" customHeight="1">
      <c r="A849" s="33"/>
    </row>
    <row r="850" spans="1:1" ht="14.25" customHeight="1">
      <c r="A850" s="33"/>
    </row>
    <row r="851" spans="1:1" ht="14.25" customHeight="1">
      <c r="A851" s="33"/>
    </row>
    <row r="852" spans="1:1" ht="14.25" customHeight="1">
      <c r="A852" s="33"/>
    </row>
    <row r="853" spans="1:1" ht="14.25" customHeight="1">
      <c r="A853" s="33"/>
    </row>
    <row r="854" spans="1:1" ht="14.25" customHeight="1">
      <c r="A854" s="33"/>
    </row>
    <row r="855" spans="1:1" ht="14.25" customHeight="1">
      <c r="A855" s="33"/>
    </row>
    <row r="856" spans="1:1" ht="14.25" customHeight="1">
      <c r="A856" s="33"/>
    </row>
    <row r="857" spans="1:1" ht="14.25" customHeight="1">
      <c r="A857" s="33"/>
    </row>
    <row r="858" spans="1:1" ht="14.25" customHeight="1">
      <c r="A858" s="33"/>
    </row>
    <row r="859" spans="1:1" ht="14.25" customHeight="1">
      <c r="A859" s="33"/>
    </row>
    <row r="860" spans="1:1" ht="14.25" customHeight="1">
      <c r="A860" s="33"/>
    </row>
    <row r="861" spans="1:1" ht="14.25" customHeight="1">
      <c r="A861" s="33"/>
    </row>
    <row r="862" spans="1:1" ht="14.25" customHeight="1">
      <c r="A862" s="33"/>
    </row>
    <row r="863" spans="1:1" ht="14.25" customHeight="1">
      <c r="A863" s="33"/>
    </row>
    <row r="864" spans="1:1" ht="14.25" customHeight="1">
      <c r="A864" s="33"/>
    </row>
    <row r="865" spans="1:1" ht="14.25" customHeight="1">
      <c r="A865" s="33"/>
    </row>
    <row r="866" spans="1:1" ht="14.25" customHeight="1">
      <c r="A866" s="33"/>
    </row>
    <row r="867" spans="1:1" ht="14.25" customHeight="1">
      <c r="A867" s="33"/>
    </row>
    <row r="868" spans="1:1" ht="14.25" customHeight="1">
      <c r="A868" s="33"/>
    </row>
    <row r="869" spans="1:1" ht="14.25" customHeight="1">
      <c r="A869" s="33"/>
    </row>
    <row r="870" spans="1:1" ht="14.25" customHeight="1">
      <c r="A870" s="33"/>
    </row>
    <row r="871" spans="1:1" ht="14.25" customHeight="1">
      <c r="A871" s="33"/>
    </row>
    <row r="872" spans="1:1" ht="14.25" customHeight="1">
      <c r="A872" s="33"/>
    </row>
    <row r="873" spans="1:1" ht="14.25" customHeight="1">
      <c r="A873" s="33"/>
    </row>
    <row r="874" spans="1:1" ht="14.25" customHeight="1">
      <c r="A874" s="33"/>
    </row>
    <row r="875" spans="1:1" ht="14.25" customHeight="1">
      <c r="A875" s="33"/>
    </row>
    <row r="876" spans="1:1" ht="14.25" customHeight="1">
      <c r="A876" s="33"/>
    </row>
    <row r="877" spans="1:1" ht="14.25" customHeight="1">
      <c r="A877" s="33"/>
    </row>
    <row r="878" spans="1:1" ht="14.25" customHeight="1">
      <c r="A878" s="33"/>
    </row>
    <row r="879" spans="1:1" ht="14.25" customHeight="1">
      <c r="A879" s="33"/>
    </row>
    <row r="880" spans="1:1" ht="14.25" customHeight="1">
      <c r="A880" s="33"/>
    </row>
    <row r="881" spans="1:1" ht="14.25" customHeight="1">
      <c r="A881" s="33"/>
    </row>
    <row r="882" spans="1:1" ht="14.25" customHeight="1">
      <c r="A882" s="33"/>
    </row>
    <row r="883" spans="1:1" ht="14.25" customHeight="1">
      <c r="A883" s="33"/>
    </row>
    <row r="884" spans="1:1" ht="14.25" customHeight="1">
      <c r="A884" s="33"/>
    </row>
    <row r="885" spans="1:1" ht="14.25" customHeight="1">
      <c r="A885" s="33"/>
    </row>
    <row r="886" spans="1:1" ht="14.25" customHeight="1">
      <c r="A886" s="33"/>
    </row>
    <row r="887" spans="1:1" ht="14.25" customHeight="1">
      <c r="A887" s="33"/>
    </row>
    <row r="888" spans="1:1" ht="14.25" customHeight="1">
      <c r="A888" s="33"/>
    </row>
    <row r="889" spans="1:1" ht="14.25" customHeight="1">
      <c r="A889" s="33"/>
    </row>
    <row r="890" spans="1:1" ht="14.25" customHeight="1">
      <c r="A890" s="33"/>
    </row>
    <row r="891" spans="1:1" ht="14.25" customHeight="1">
      <c r="A891" s="33"/>
    </row>
    <row r="892" spans="1:1" ht="14.25" customHeight="1">
      <c r="A892" s="33"/>
    </row>
    <row r="893" spans="1:1" ht="14.25" customHeight="1">
      <c r="A893" s="33"/>
    </row>
    <row r="894" spans="1:1" ht="14.25" customHeight="1">
      <c r="A894" s="33"/>
    </row>
    <row r="895" spans="1:1" ht="14.25" customHeight="1">
      <c r="A895" s="33"/>
    </row>
    <row r="896" spans="1:1" ht="14.25" customHeight="1">
      <c r="A896" s="33"/>
    </row>
    <row r="897" spans="1:1" ht="14.25" customHeight="1">
      <c r="A897" s="33"/>
    </row>
    <row r="898" spans="1:1" ht="14.25" customHeight="1">
      <c r="A898" s="33"/>
    </row>
    <row r="899" spans="1:1" ht="14.25" customHeight="1">
      <c r="A899" s="33"/>
    </row>
    <row r="900" spans="1:1" ht="14.25" customHeight="1">
      <c r="A900" s="33"/>
    </row>
    <row r="901" spans="1:1" ht="14.25" customHeight="1">
      <c r="A901" s="33"/>
    </row>
    <row r="902" spans="1:1" ht="14.25" customHeight="1">
      <c r="A902" s="33"/>
    </row>
    <row r="903" spans="1:1" ht="14.25" customHeight="1">
      <c r="A903" s="33"/>
    </row>
    <row r="904" spans="1:1" ht="14.25" customHeight="1">
      <c r="A904" s="33"/>
    </row>
    <row r="905" spans="1:1" ht="14.25" customHeight="1">
      <c r="A905" s="33"/>
    </row>
    <row r="906" spans="1:1" ht="14.25" customHeight="1">
      <c r="A906" s="33"/>
    </row>
    <row r="907" spans="1:1" ht="14.25" customHeight="1">
      <c r="A907" s="33"/>
    </row>
    <row r="908" spans="1:1" ht="14.25" customHeight="1">
      <c r="A908" s="33"/>
    </row>
    <row r="909" spans="1:1" ht="14.25" customHeight="1">
      <c r="A909" s="33"/>
    </row>
    <row r="910" spans="1:1" ht="14.25" customHeight="1">
      <c r="A910" s="33"/>
    </row>
    <row r="911" spans="1:1" ht="14.25" customHeight="1">
      <c r="A911" s="33"/>
    </row>
    <row r="912" spans="1:1" ht="14.25" customHeight="1">
      <c r="A912" s="33"/>
    </row>
    <row r="913" spans="1:1" ht="14.25" customHeight="1">
      <c r="A913" s="33"/>
    </row>
    <row r="914" spans="1:1" ht="14.25" customHeight="1">
      <c r="A914" s="33"/>
    </row>
    <row r="915" spans="1:1" ht="14.25" customHeight="1">
      <c r="A915" s="33"/>
    </row>
    <row r="916" spans="1:1" ht="14.25" customHeight="1">
      <c r="A916" s="33"/>
    </row>
    <row r="917" spans="1:1" ht="14.25" customHeight="1">
      <c r="A917" s="33"/>
    </row>
    <row r="918" spans="1:1" ht="14.25" customHeight="1">
      <c r="A918" s="33"/>
    </row>
    <row r="919" spans="1:1" ht="14.25" customHeight="1">
      <c r="A919" s="33"/>
    </row>
    <row r="920" spans="1:1" ht="14.25" customHeight="1">
      <c r="A920" s="33"/>
    </row>
    <row r="921" spans="1:1" ht="14.25" customHeight="1">
      <c r="A921" s="33"/>
    </row>
    <row r="922" spans="1:1" ht="14.25" customHeight="1">
      <c r="A922" s="33"/>
    </row>
    <row r="923" spans="1:1" ht="14.25" customHeight="1">
      <c r="A923" s="33"/>
    </row>
    <row r="924" spans="1:1" ht="14.25" customHeight="1">
      <c r="A924" s="33"/>
    </row>
    <row r="925" spans="1:1" ht="14.25" customHeight="1">
      <c r="A925" s="33"/>
    </row>
    <row r="926" spans="1:1" ht="14.25" customHeight="1">
      <c r="A926" s="33"/>
    </row>
    <row r="927" spans="1:1" ht="14.25" customHeight="1">
      <c r="A927" s="33"/>
    </row>
    <row r="928" spans="1:1" ht="14.25" customHeight="1">
      <c r="A928" s="33"/>
    </row>
    <row r="929" spans="1:1" ht="14.25" customHeight="1">
      <c r="A929" s="33"/>
    </row>
    <row r="930" spans="1:1" ht="14.25" customHeight="1">
      <c r="A930" s="33"/>
    </row>
    <row r="931" spans="1:1" ht="14.25" customHeight="1">
      <c r="A931" s="33"/>
    </row>
    <row r="932" spans="1:1" ht="14.25" customHeight="1">
      <c r="A932" s="33"/>
    </row>
    <row r="933" spans="1:1" ht="14.25" customHeight="1">
      <c r="A933" s="33"/>
    </row>
    <row r="934" spans="1:1" ht="14.25" customHeight="1">
      <c r="A934" s="33"/>
    </row>
    <row r="935" spans="1:1" ht="14.25" customHeight="1">
      <c r="A935" s="33"/>
    </row>
    <row r="936" spans="1:1" ht="14.25" customHeight="1">
      <c r="A936" s="33"/>
    </row>
    <row r="937" spans="1:1" ht="14.25" customHeight="1">
      <c r="A937" s="33"/>
    </row>
    <row r="938" spans="1:1" ht="14.25" customHeight="1">
      <c r="A938" s="33"/>
    </row>
    <row r="939" spans="1:1" ht="14.25" customHeight="1">
      <c r="A939" s="33"/>
    </row>
    <row r="940" spans="1:1" ht="14.25" customHeight="1">
      <c r="A940" s="33"/>
    </row>
    <row r="941" spans="1:1" ht="14.25" customHeight="1">
      <c r="A941" s="33"/>
    </row>
    <row r="942" spans="1:1" ht="14.25" customHeight="1">
      <c r="A942" s="33"/>
    </row>
    <row r="943" spans="1:1" ht="14.25" customHeight="1">
      <c r="A943" s="33"/>
    </row>
    <row r="944" spans="1:1" ht="14.25" customHeight="1">
      <c r="A944" s="33"/>
    </row>
    <row r="945" spans="1:1" ht="14.25" customHeight="1">
      <c r="A945" s="33"/>
    </row>
    <row r="946" spans="1:1" ht="14.25" customHeight="1">
      <c r="A946" s="33"/>
    </row>
    <row r="947" spans="1:1" ht="14.25" customHeight="1">
      <c r="A947" s="33"/>
    </row>
    <row r="948" spans="1:1" ht="14.25" customHeight="1">
      <c r="A948" s="33"/>
    </row>
    <row r="949" spans="1:1" ht="14.25" customHeight="1">
      <c r="A949" s="33"/>
    </row>
    <row r="950" spans="1:1" ht="14.25" customHeight="1">
      <c r="A950" s="33"/>
    </row>
    <row r="951" spans="1:1" ht="14.25" customHeight="1">
      <c r="A951" s="33"/>
    </row>
    <row r="952" spans="1:1" ht="14.25" customHeight="1">
      <c r="A952" s="33"/>
    </row>
    <row r="953" spans="1:1" ht="14.25" customHeight="1">
      <c r="A953" s="33"/>
    </row>
    <row r="954" spans="1:1" ht="14.25" customHeight="1">
      <c r="A954" s="33"/>
    </row>
    <row r="955" spans="1:1" ht="14.25" customHeight="1">
      <c r="A955" s="33"/>
    </row>
    <row r="956" spans="1:1" ht="14.25" customHeight="1">
      <c r="A956" s="33"/>
    </row>
    <row r="957" spans="1:1" ht="14.25" customHeight="1">
      <c r="A957" s="33"/>
    </row>
    <row r="958" spans="1:1" ht="14.25" customHeight="1">
      <c r="A958" s="33"/>
    </row>
    <row r="959" spans="1:1" ht="14.25" customHeight="1">
      <c r="A959" s="33"/>
    </row>
    <row r="960" spans="1:1" ht="14.25" customHeight="1">
      <c r="A960" s="33"/>
    </row>
    <row r="961" spans="1:1" ht="14.25" customHeight="1">
      <c r="A961" s="33"/>
    </row>
    <row r="962" spans="1:1" ht="14.25" customHeight="1">
      <c r="A962" s="33"/>
    </row>
    <row r="963" spans="1:1" ht="14.25" customHeight="1">
      <c r="A963" s="33"/>
    </row>
    <row r="964" spans="1:1" ht="14.25" customHeight="1">
      <c r="A964" s="33"/>
    </row>
    <row r="965" spans="1:1" ht="14.25" customHeight="1">
      <c r="A965" s="33"/>
    </row>
    <row r="966" spans="1:1" ht="14.25" customHeight="1">
      <c r="A966" s="33"/>
    </row>
    <row r="967" spans="1:1" ht="14.25" customHeight="1">
      <c r="A967" s="33"/>
    </row>
    <row r="968" spans="1:1" ht="14.25" customHeight="1">
      <c r="A968" s="33"/>
    </row>
    <row r="969" spans="1:1" ht="14.25" customHeight="1">
      <c r="A969" s="33"/>
    </row>
    <row r="970" spans="1:1" ht="14.25" customHeight="1">
      <c r="A970" s="33"/>
    </row>
    <row r="971" spans="1:1" ht="14.25" customHeight="1">
      <c r="A971" s="33"/>
    </row>
    <row r="972" spans="1:1" ht="14.25" customHeight="1">
      <c r="A972" s="33"/>
    </row>
    <row r="973" spans="1:1" ht="14.25" customHeight="1">
      <c r="A973" s="33"/>
    </row>
    <row r="974" spans="1:1" ht="14.25" customHeight="1">
      <c r="A974" s="33"/>
    </row>
    <row r="975" spans="1:1" ht="14.25" customHeight="1">
      <c r="A975" s="33"/>
    </row>
    <row r="976" spans="1:1" ht="14.25" customHeight="1">
      <c r="A976" s="33"/>
    </row>
    <row r="977" spans="1:1" ht="14.25" customHeight="1">
      <c r="A977" s="33"/>
    </row>
    <row r="978" spans="1:1" ht="14.25" customHeight="1">
      <c r="A978" s="33"/>
    </row>
    <row r="979" spans="1:1" ht="14.25" customHeight="1">
      <c r="A979" s="33"/>
    </row>
    <row r="980" spans="1:1" ht="14.25" customHeight="1">
      <c r="A980" s="33"/>
    </row>
    <row r="981" spans="1:1" ht="14.25" customHeight="1">
      <c r="A981" s="33"/>
    </row>
    <row r="982" spans="1:1" ht="14.25" customHeight="1">
      <c r="A982" s="33"/>
    </row>
    <row r="983" spans="1:1" ht="14.25" customHeight="1">
      <c r="A983" s="33"/>
    </row>
    <row r="984" spans="1:1" ht="14.25" customHeight="1">
      <c r="A984" s="33"/>
    </row>
    <row r="985" spans="1:1" ht="14.25" customHeight="1">
      <c r="A985" s="33"/>
    </row>
    <row r="986" spans="1:1" ht="14.25" customHeight="1">
      <c r="A986" s="33"/>
    </row>
    <row r="987" spans="1:1" ht="14.25" customHeight="1">
      <c r="A987" s="33"/>
    </row>
    <row r="988" spans="1:1" ht="14.25" customHeight="1">
      <c r="A988" s="33"/>
    </row>
    <row r="989" spans="1:1" ht="14.25" customHeight="1">
      <c r="A989" s="33"/>
    </row>
    <row r="990" spans="1:1" ht="14.25" customHeight="1">
      <c r="A990" s="33"/>
    </row>
    <row r="991" spans="1:1" ht="14.25" customHeight="1">
      <c r="A991" s="33"/>
    </row>
    <row r="992" spans="1:1" ht="14.25" customHeight="1">
      <c r="A992" s="33"/>
    </row>
    <row r="993" spans="1:1" ht="14.25" customHeight="1">
      <c r="A993" s="33"/>
    </row>
    <row r="994" spans="1:1" ht="14.25" customHeight="1">
      <c r="A994" s="33"/>
    </row>
    <row r="995" spans="1:1" ht="14.25" customHeight="1">
      <c r="A995" s="33"/>
    </row>
    <row r="996" spans="1:1" ht="14.25" customHeight="1">
      <c r="A996" s="33"/>
    </row>
    <row r="997" spans="1:1" ht="14.25" customHeight="1">
      <c r="A997" s="33"/>
    </row>
    <row r="998" spans="1:1" ht="14.25" customHeight="1">
      <c r="A998" s="33"/>
    </row>
    <row r="999" spans="1:1" ht="14.25" customHeight="1">
      <c r="A999" s="33"/>
    </row>
    <row r="1000" spans="1:1" ht="14.25" customHeight="1">
      <c r="A100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- actual</vt:lpstr>
      <vt:lpstr>2018 AV and Internet</vt:lpstr>
      <vt:lpstr>CC Expenses</vt:lpstr>
      <vt:lpstr>2017Detailed per menu</vt:lpstr>
      <vt:lpstr>2017technology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Terlaga</dc:creator>
  <cp:lastModifiedBy>Amy Terlaga</cp:lastModifiedBy>
  <dcterms:created xsi:type="dcterms:W3CDTF">2018-06-18T23:43:23Z</dcterms:created>
  <dcterms:modified xsi:type="dcterms:W3CDTF">2018-06-18T23:43:23Z</dcterms:modified>
</cp:coreProperties>
</file>